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data" sheetId="1" r:id="rId1"/>
    <sheet name="graphs" sheetId="2" r:id="rId2"/>
  </sheets>
  <externalReferences>
    <externalReference r:id="rId3"/>
  </externalReferences>
  <definedNames>
    <definedName name="_xlchart.0" hidden="1">graphs!$Y$30:$Y$57</definedName>
    <definedName name="_xlchart.1" hidden="1">graphs!$Z$30:$Z$57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2" l="1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30" i="2"/>
  <c r="W58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30" i="2"/>
  <c r="B80" i="2" l="1"/>
  <c r="G73" i="2" l="1"/>
  <c r="B74" i="2"/>
  <c r="C74" i="2"/>
  <c r="D74" i="2"/>
  <c r="D68" i="2"/>
  <c r="C25" i="2" l="1"/>
  <c r="D25" i="2"/>
  <c r="E25" i="2"/>
  <c r="F25" i="2"/>
  <c r="B25" i="2"/>
  <c r="C11" i="2"/>
  <c r="D11" i="2"/>
  <c r="E11" i="2"/>
  <c r="F11" i="2"/>
  <c r="B11" i="2"/>
  <c r="G60" i="2"/>
</calcChain>
</file>

<file path=xl/sharedStrings.xml><?xml version="1.0" encoding="utf-8"?>
<sst xmlns="http://schemas.openxmlformats.org/spreadsheetml/2006/main" count="345" uniqueCount="142">
  <si>
    <t>Date</t>
  </si>
  <si>
    <t>Time</t>
  </si>
  <si>
    <t>Catch Location</t>
  </si>
  <si>
    <t>Species</t>
  </si>
  <si>
    <t>Size (in)</t>
  </si>
  <si>
    <t>Size (mm)</t>
  </si>
  <si>
    <t>Notes</t>
  </si>
  <si>
    <t>between 12-4pm</t>
  </si>
  <si>
    <t>Pier 84</t>
  </si>
  <si>
    <t>Striped Bass</t>
  </si>
  <si>
    <t>Oyster Toadfish</t>
  </si>
  <si>
    <t>11:15am</t>
  </si>
  <si>
    <t>Pier 25</t>
  </si>
  <si>
    <t>caught during Fish Biology field trip</t>
  </si>
  <si>
    <t>All species caught on line in 2018</t>
  </si>
  <si>
    <t>6:50pm</t>
  </si>
  <si>
    <t>Pier 51</t>
  </si>
  <si>
    <t>White Perch</t>
  </si>
  <si>
    <t>released after BCF</t>
  </si>
  <si>
    <t>12pm</t>
  </si>
  <si>
    <t>Blue Crab</t>
  </si>
  <si>
    <t>brought to TRP</t>
  </si>
  <si>
    <t>11:48am</t>
  </si>
  <si>
    <t>1:15pm</t>
  </si>
  <si>
    <t>5:30pm</t>
  </si>
  <si>
    <t>Black sea bass</t>
  </si>
  <si>
    <t>2:15pm</t>
  </si>
  <si>
    <t>5:55pm</t>
  </si>
  <si>
    <t>11:36am</t>
  </si>
  <si>
    <t>12:50pm</t>
  </si>
  <si>
    <t>12:56pm</t>
  </si>
  <si>
    <t>11:30am</t>
  </si>
  <si>
    <t>Pier 40</t>
  </si>
  <si>
    <t>released immediately due to stress</t>
  </si>
  <si>
    <t>11:35am</t>
  </si>
  <si>
    <t>11:00am</t>
  </si>
  <si>
    <t>12:10pm</t>
  </si>
  <si>
    <t>1:10pm</t>
  </si>
  <si>
    <t>Bluefish</t>
  </si>
  <si>
    <t>Oyster toadfish</t>
  </si>
  <si>
    <t>?</t>
  </si>
  <si>
    <t>Blue fish</t>
  </si>
  <si>
    <t>fell off the line while being reeled up</t>
  </si>
  <si>
    <t>1:36pm</t>
  </si>
  <si>
    <t>2:03pm</t>
  </si>
  <si>
    <t>2:47pm</t>
  </si>
  <si>
    <t>5:15pm</t>
  </si>
  <si>
    <t>5:45pm</t>
  </si>
  <si>
    <t>Pier 84: HRM 6</t>
  </si>
  <si>
    <t>Pier 25: HRM 1</t>
  </si>
  <si>
    <t>Pier 40: HRM 2</t>
  </si>
  <si>
    <t>Pier 51: HRM 2</t>
  </si>
  <si>
    <t>2:00pm</t>
  </si>
  <si>
    <t>11:10am</t>
  </si>
  <si>
    <t>Jumped back into the water</t>
  </si>
  <si>
    <t>5:00pm</t>
  </si>
  <si>
    <t>5:40pm</t>
  </si>
  <si>
    <t>Sea Robin</t>
  </si>
  <si>
    <t>6:00pm</t>
  </si>
  <si>
    <t>6:15pm</t>
  </si>
  <si>
    <t>6:42pm</t>
  </si>
  <si>
    <t>6:45pm</t>
  </si>
  <si>
    <t>6:49pm</t>
  </si>
  <si>
    <t>7:25pm</t>
  </si>
  <si>
    <t>11:11am</t>
  </si>
  <si>
    <t>11:27am</t>
  </si>
  <si>
    <t>6:22pm</t>
  </si>
  <si>
    <t>7:00pm</t>
  </si>
  <si>
    <t>d.o.a. :(</t>
  </si>
  <si>
    <t>12:30pm</t>
  </si>
  <si>
    <t>2:23pm</t>
  </si>
  <si>
    <t>11:20am</t>
  </si>
  <si>
    <t>Pier 46</t>
  </si>
  <si>
    <t>1pm</t>
  </si>
  <si>
    <t>Striped bass</t>
  </si>
  <si>
    <t>11:17am</t>
  </si>
  <si>
    <t>11:55am</t>
  </si>
  <si>
    <t>Hickory Shad</t>
  </si>
  <si>
    <t>American Eel</t>
  </si>
  <si>
    <t>Atlantic Silverside</t>
  </si>
  <si>
    <t>Black Sea bass</t>
  </si>
  <si>
    <t>Horseshoe Crab</t>
  </si>
  <si>
    <t>Summer Flounder</t>
  </si>
  <si>
    <t>Alewife</t>
  </si>
  <si>
    <t>Anchovy</t>
  </si>
  <si>
    <t>Atlantic Menhaden</t>
  </si>
  <si>
    <t>Atlantic Tomcod</t>
  </si>
  <si>
    <t>Bay Anchovy</t>
  </si>
  <si>
    <t>Clingfish</t>
  </si>
  <si>
    <t>Crevalle Jack</t>
  </si>
  <si>
    <t>Cunner</t>
  </si>
  <si>
    <t>Lined seahorse</t>
  </si>
  <si>
    <t>Northern pipefish</t>
  </si>
  <si>
    <t>Norfolk spot</t>
  </si>
  <si>
    <t>Red hake</t>
  </si>
  <si>
    <t>Rudderfish</t>
  </si>
  <si>
    <t>Scup</t>
  </si>
  <si>
    <t>Searobin</t>
  </si>
  <si>
    <t>Spider crab</t>
  </si>
  <si>
    <t>Tautog</t>
  </si>
  <si>
    <t>Total</t>
  </si>
  <si>
    <t>July</t>
  </si>
  <si>
    <t>August</t>
  </si>
  <si>
    <t>September</t>
  </si>
  <si>
    <t>June</t>
  </si>
  <si>
    <t>October</t>
  </si>
  <si>
    <t>total</t>
  </si>
  <si>
    <t>number of programs</t>
  </si>
  <si>
    <t>site</t>
  </si>
  <si>
    <t>pier 25</t>
  </si>
  <si>
    <t>pier 84</t>
  </si>
  <si>
    <t>pier 51</t>
  </si>
  <si>
    <t>pier 63</t>
  </si>
  <si>
    <t>BCF</t>
  </si>
  <si>
    <t>5000 people &amp; 36 programs</t>
  </si>
  <si>
    <t xml:space="preserve">Fish bio </t>
  </si>
  <si>
    <t>pier 46</t>
  </si>
  <si>
    <t>BCF programs</t>
  </si>
  <si>
    <t>BCF people</t>
  </si>
  <si>
    <t>FB programs</t>
  </si>
  <si>
    <t>FB people</t>
  </si>
  <si>
    <t>pier 66</t>
  </si>
  <si>
    <t>1749 people and 71 programs</t>
  </si>
  <si>
    <t>FB data</t>
  </si>
  <si>
    <t>participants</t>
  </si>
  <si>
    <t>x</t>
  </si>
  <si>
    <t xml:space="preserve">TOTAL </t>
  </si>
  <si>
    <t>Rel. Abund.</t>
  </si>
  <si>
    <t>Rod &amp; Reel</t>
  </si>
  <si>
    <t>Trap</t>
  </si>
  <si>
    <t xml:space="preserve">American eel </t>
  </si>
  <si>
    <t xml:space="preserve">Blackfish </t>
  </si>
  <si>
    <t>Butterfish</t>
  </si>
  <si>
    <t xml:space="preserve">Lined seahorse </t>
  </si>
  <si>
    <t>Naked goby</t>
  </si>
  <si>
    <t xml:space="preserve">Oyster Toadfish </t>
  </si>
  <si>
    <t xml:space="preserve">Scup </t>
  </si>
  <si>
    <t>Skilletfish</t>
  </si>
  <si>
    <t xml:space="preserve">Spotfin butterfly fish </t>
  </si>
  <si>
    <t xml:space="preserve">Striped bass </t>
  </si>
  <si>
    <t>Tomcod</t>
  </si>
  <si>
    <t>White perch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</si>
</sst>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14" fontId="0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14" fontId="0" fillId="0" borderId="0" xfId="0" applyNumberFormat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20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0" fillId="0" borderId="0" xfId="0" applyFill="1" applyAlignment="1"/>
    <xf numFmtId="0" fontId="0" fillId="0" borderId="0" xfId="0" applyFont="1" applyAlignment="1"/>
    <xf numFmtId="0" fontId="0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20" fontId="0" fillId="0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20" fontId="0" fillId="0" borderId="0" xfId="0" applyNumberFormat="1" applyFill="1" applyAlignment="1">
      <alignment horizontal="left"/>
    </xf>
    <xf numFmtId="20" fontId="0" fillId="0" borderId="0" xfId="0" applyNumberFormat="1" applyFill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3" fillId="0" borderId="0" xfId="0" applyFont="1" applyAlignment="1"/>
    <xf numFmtId="0" fontId="3" fillId="0" borderId="0" xfId="0" applyFont="1"/>
    <xf numFmtId="20" fontId="2" fillId="0" borderId="0" xfId="0" applyNumberFormat="1" applyFont="1" applyFill="1" applyAlignment="1">
      <alignment horizontal="left"/>
    </xf>
    <xf numFmtId="0" fontId="2" fillId="0" borderId="0" xfId="0" applyFont="1" applyAlignment="1">
      <alignment wrapText="1"/>
    </xf>
    <xf numFmtId="10" fontId="0" fillId="0" borderId="0" xfId="1" applyNumberFormat="1" applyFont="1" applyAlignme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Species Caught</a:t>
            </a:r>
            <a:r>
              <a:rPr lang="en-US" sz="1200" baseline="0"/>
              <a:t> on Rod and Reel</a:t>
            </a:r>
            <a:r>
              <a:rPr lang="en-US" sz="1200"/>
              <a:t> in </a:t>
            </a:r>
            <a:r>
              <a:rPr lang="en-US" sz="1200" b="0" i="0" u="none" strike="noStrike" baseline="0">
                <a:effectLst/>
              </a:rPr>
              <a:t>2019 </a:t>
            </a:r>
          </a:p>
          <a:p>
            <a:pPr>
              <a:defRPr/>
            </a:pPr>
            <a:r>
              <a:rPr lang="en-US" sz="1200"/>
              <a:t>by Location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graphs!$A$2</c:f>
              <c:strCache>
                <c:ptCount val="1"/>
                <c:pt idx="0">
                  <c:v>Black Sea bass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graphs!$B$2:$F$2</c:f>
              <c:numCache>
                <c:formatCode>General</c:formatCode>
                <c:ptCount val="5"/>
                <c:pt idx="0">
                  <c:v>11</c:v>
                </c:pt>
                <c:pt idx="1">
                  <c:v>6</c:v>
                </c:pt>
                <c:pt idx="2">
                  <c:v>1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7-4FE4-9A32-EB441D1B3DCC}"/>
            </c:ext>
          </c:extLst>
        </c:ser>
        <c:ser>
          <c:idx val="1"/>
          <c:order val="1"/>
          <c:tx>
            <c:strRef>
              <c:f>graphs!$A$3</c:f>
              <c:strCache>
                <c:ptCount val="1"/>
                <c:pt idx="0">
                  <c:v>Blue Crab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graphs!$B$3:$F$3</c:f>
              <c:numCache>
                <c:formatCode>General</c:formatCode>
                <c:ptCount val="5"/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7-4FE4-9A32-EB441D1B3DCC}"/>
            </c:ext>
          </c:extLst>
        </c:ser>
        <c:ser>
          <c:idx val="2"/>
          <c:order val="2"/>
          <c:tx>
            <c:strRef>
              <c:f>graphs!$A$4</c:f>
              <c:strCache>
                <c:ptCount val="1"/>
                <c:pt idx="0">
                  <c:v>Bluefish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graphs!$B$4:$F$4</c:f>
              <c:numCache>
                <c:formatCode>General</c:formatCode>
                <c:ptCount val="5"/>
                <c:pt idx="0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7-4FE4-9A32-EB441D1B3DCC}"/>
            </c:ext>
          </c:extLst>
        </c:ser>
        <c:ser>
          <c:idx val="3"/>
          <c:order val="3"/>
          <c:tx>
            <c:strRef>
              <c:f>graphs!$A$5</c:f>
              <c:strCache>
                <c:ptCount val="1"/>
                <c:pt idx="0">
                  <c:v>Hickory Shad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graphs!$B$5:$F$5</c:f>
              <c:numCache>
                <c:formatCode>General</c:formatCode>
                <c:ptCount val="5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7-4FE4-9A32-EB441D1B3DCC}"/>
            </c:ext>
          </c:extLst>
        </c:ser>
        <c:ser>
          <c:idx val="4"/>
          <c:order val="4"/>
          <c:tx>
            <c:strRef>
              <c:f>graphs!$A$6</c:f>
              <c:strCache>
                <c:ptCount val="1"/>
                <c:pt idx="0">
                  <c:v>Oyster Toadfish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graphs!$B$6:$F$6</c:f>
              <c:numCache>
                <c:formatCode>General</c:formatCode>
                <c:ptCount val="5"/>
                <c:pt idx="0">
                  <c:v>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7-4FE4-9A32-EB441D1B3DCC}"/>
            </c:ext>
          </c:extLst>
        </c:ser>
        <c:ser>
          <c:idx val="5"/>
          <c:order val="5"/>
          <c:tx>
            <c:strRef>
              <c:f>graphs!$A$7</c:f>
              <c:strCache>
                <c:ptCount val="1"/>
                <c:pt idx="0">
                  <c:v>Sea Robin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graphs!$B$7:$F$7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E7-4FE4-9A32-EB441D1B3DCC}"/>
            </c:ext>
          </c:extLst>
        </c:ser>
        <c:ser>
          <c:idx val="6"/>
          <c:order val="6"/>
          <c:tx>
            <c:strRef>
              <c:f>graphs!$A$8</c:f>
              <c:strCache>
                <c:ptCount val="1"/>
                <c:pt idx="0">
                  <c:v>Striped Bass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graphs!$B$8:$F$8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E7-4FE4-9A32-EB441D1B3DCC}"/>
            </c:ext>
          </c:extLst>
        </c:ser>
        <c:ser>
          <c:idx val="7"/>
          <c:order val="7"/>
          <c:tx>
            <c:strRef>
              <c:f>graphs!$A$9</c:f>
              <c:strCache>
                <c:ptCount val="1"/>
                <c:pt idx="0">
                  <c:v>White Perch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graphs!$B$1:$F$1</c:f>
              <c:strCache>
                <c:ptCount val="5"/>
                <c:pt idx="0">
                  <c:v>Pier 25</c:v>
                </c:pt>
                <c:pt idx="1">
                  <c:v>Pier 40</c:v>
                </c:pt>
                <c:pt idx="2">
                  <c:v>Pier 46</c:v>
                </c:pt>
                <c:pt idx="3">
                  <c:v>Pier 51</c:v>
                </c:pt>
                <c:pt idx="4">
                  <c:v>Pier 84</c:v>
                </c:pt>
              </c:strCache>
            </c:strRef>
          </c:cat>
          <c:val>
            <c:numRef>
              <c:f>graphs!$B$9:$F$9</c:f>
              <c:numCache>
                <c:formatCode>General</c:formatCode>
                <c:ptCount val="5"/>
                <c:pt idx="0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7-4FE4-9A32-EB441D1B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3779088"/>
        <c:axId val="1933773264"/>
      </c:barChart>
      <c:catAx>
        <c:axId val="193377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773264"/>
        <c:crosses val="autoZero"/>
        <c:auto val="1"/>
        <c:lblAlgn val="ctr"/>
        <c:lblOffset val="100"/>
        <c:noMultiLvlLbl val="0"/>
      </c:catAx>
      <c:valAx>
        <c:axId val="193377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Fish Caught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77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Species Caught</a:t>
            </a:r>
            <a:r>
              <a:rPr lang="en-US" sz="1200" baseline="0"/>
              <a:t> on Rod and Reel </a:t>
            </a:r>
            <a:r>
              <a:rPr lang="en-US" sz="1200"/>
              <a:t>June - October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graphs!$A$17</c:f>
              <c:strCache>
                <c:ptCount val="1"/>
                <c:pt idx="0">
                  <c:v>Black Sea bass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graphs!$B$17:$F$17</c:f>
              <c:numCache>
                <c:formatCode>General</c:formatCode>
                <c:ptCount val="5"/>
                <c:pt idx="1">
                  <c:v>7</c:v>
                </c:pt>
                <c:pt idx="2">
                  <c:v>17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3-43ED-85A6-52A4A502E623}"/>
            </c:ext>
          </c:extLst>
        </c:ser>
        <c:ser>
          <c:idx val="1"/>
          <c:order val="1"/>
          <c:tx>
            <c:strRef>
              <c:f>graphs!$A$18</c:f>
              <c:strCache>
                <c:ptCount val="1"/>
                <c:pt idx="0">
                  <c:v>Blue Crab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graphs!$B$18:$F$18</c:f>
              <c:numCache>
                <c:formatCode>General</c:formatCode>
                <c:ptCount val="5"/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3-43ED-85A6-52A4A502E623}"/>
            </c:ext>
          </c:extLst>
        </c:ser>
        <c:ser>
          <c:idx val="2"/>
          <c:order val="2"/>
          <c:tx>
            <c:strRef>
              <c:f>graphs!$A$19</c:f>
              <c:strCache>
                <c:ptCount val="1"/>
                <c:pt idx="0">
                  <c:v>Bluefish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graphs!$B$19:$F$19</c:f>
              <c:numCache>
                <c:formatCode>General</c:formatCode>
                <c:ptCount val="5"/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3-43ED-85A6-52A4A502E623}"/>
            </c:ext>
          </c:extLst>
        </c:ser>
        <c:ser>
          <c:idx val="3"/>
          <c:order val="3"/>
          <c:tx>
            <c:strRef>
              <c:f>graphs!$A$20</c:f>
              <c:strCache>
                <c:ptCount val="1"/>
                <c:pt idx="0">
                  <c:v>Hickory Shad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graphs!$B$20:$F$20</c:f>
              <c:numCache>
                <c:formatCode>General</c:formatCode>
                <c:ptCount val="5"/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3-43ED-85A6-52A4A502E623}"/>
            </c:ext>
          </c:extLst>
        </c:ser>
        <c:ser>
          <c:idx val="4"/>
          <c:order val="4"/>
          <c:tx>
            <c:strRef>
              <c:f>graphs!$A$21</c:f>
              <c:strCache>
                <c:ptCount val="1"/>
                <c:pt idx="0">
                  <c:v>Oyster Toadfish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graphs!$B$21:$F$21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3-43ED-85A6-52A4A502E623}"/>
            </c:ext>
          </c:extLst>
        </c:ser>
        <c:ser>
          <c:idx val="5"/>
          <c:order val="5"/>
          <c:tx>
            <c:strRef>
              <c:f>graphs!$A$22</c:f>
              <c:strCache>
                <c:ptCount val="1"/>
                <c:pt idx="0">
                  <c:v>Sea Robin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graphs!$B$22:$F$22</c:f>
              <c:numCache>
                <c:formatCode>General</c:formatCode>
                <c:ptCount val="5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3-43ED-85A6-52A4A502E623}"/>
            </c:ext>
          </c:extLst>
        </c:ser>
        <c:ser>
          <c:idx val="6"/>
          <c:order val="6"/>
          <c:tx>
            <c:strRef>
              <c:f>graphs!$A$23</c:f>
              <c:strCache>
                <c:ptCount val="1"/>
                <c:pt idx="0">
                  <c:v>Striped Bass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graphs!$B$23:$F$23</c:f>
              <c:numCache>
                <c:formatCode>General</c:formatCode>
                <c:ptCount val="5"/>
                <c:pt idx="0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63-43ED-85A6-52A4A502E623}"/>
            </c:ext>
          </c:extLst>
        </c:ser>
        <c:ser>
          <c:idx val="7"/>
          <c:order val="7"/>
          <c:tx>
            <c:strRef>
              <c:f>graphs!$A$24</c:f>
              <c:strCache>
                <c:ptCount val="1"/>
                <c:pt idx="0">
                  <c:v>White Perch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graphs!$B$24:$F$24</c:f>
              <c:numCache>
                <c:formatCode>General</c:formatCode>
                <c:ptCount val="5"/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63-43ED-85A6-52A4A502E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3540384"/>
        <c:axId val="1933552032"/>
      </c:barChart>
      <c:catAx>
        <c:axId val="19335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52032"/>
        <c:crosses val="autoZero"/>
        <c:auto val="1"/>
        <c:lblAlgn val="ctr"/>
        <c:lblOffset val="100"/>
        <c:noMultiLvlLbl val="0"/>
      </c:catAx>
      <c:valAx>
        <c:axId val="193355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Fish Caught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Fishes Caught 2014-2019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graphs!$A$30</c:f>
              <c:strCache>
                <c:ptCount val="1"/>
                <c:pt idx="0">
                  <c:v>Alewife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graphs!$B$30:$G$30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E-47EB-A888-7E7FA3EAB5D2}"/>
            </c:ext>
          </c:extLst>
        </c:ser>
        <c:ser>
          <c:idx val="1"/>
          <c:order val="1"/>
          <c:tx>
            <c:strRef>
              <c:f>graphs!$A$31</c:f>
              <c:strCache>
                <c:ptCount val="1"/>
                <c:pt idx="0">
                  <c:v>American Eel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graphs!$B$31:$G$31</c:f>
              <c:numCache>
                <c:formatCode>General</c:formatCode>
                <c:ptCount val="6"/>
                <c:pt idx="0">
                  <c:v>23</c:v>
                </c:pt>
                <c:pt idx="1">
                  <c:v>8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E-47EB-A888-7E7FA3EAB5D2}"/>
            </c:ext>
          </c:extLst>
        </c:ser>
        <c:ser>
          <c:idx val="2"/>
          <c:order val="2"/>
          <c:tx>
            <c:strRef>
              <c:f>graphs!$A$32</c:f>
              <c:strCache>
                <c:ptCount val="1"/>
                <c:pt idx="0">
                  <c:v>Anchovy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graphs!$B$32:$G$32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E-47EB-A888-7E7FA3EAB5D2}"/>
            </c:ext>
          </c:extLst>
        </c:ser>
        <c:ser>
          <c:idx val="3"/>
          <c:order val="3"/>
          <c:tx>
            <c:strRef>
              <c:f>graphs!$A$33</c:f>
              <c:strCache>
                <c:ptCount val="1"/>
                <c:pt idx="0">
                  <c:v>Atlantic Menhaden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graphs!$B$33:$G$33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E-47EB-A888-7E7FA3EAB5D2}"/>
            </c:ext>
          </c:extLst>
        </c:ser>
        <c:ser>
          <c:idx val="4"/>
          <c:order val="4"/>
          <c:tx>
            <c:strRef>
              <c:f>graphs!$A$34</c:f>
              <c:strCache>
                <c:ptCount val="1"/>
                <c:pt idx="0">
                  <c:v>Atlantic Silverside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graphs!$B$34:$G$34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E-47EB-A888-7E7FA3EAB5D2}"/>
            </c:ext>
          </c:extLst>
        </c:ser>
        <c:ser>
          <c:idx val="5"/>
          <c:order val="5"/>
          <c:tx>
            <c:strRef>
              <c:f>graphs!$A$35</c:f>
              <c:strCache>
                <c:ptCount val="1"/>
                <c:pt idx="0">
                  <c:v>Atlantic Tomcod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graphs!$B$35:$G$35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CE-47EB-A888-7E7FA3EAB5D2}"/>
            </c:ext>
          </c:extLst>
        </c:ser>
        <c:ser>
          <c:idx val="6"/>
          <c:order val="6"/>
          <c:tx>
            <c:strRef>
              <c:f>graphs!$A$36</c:f>
              <c:strCache>
                <c:ptCount val="1"/>
                <c:pt idx="0">
                  <c:v>Bay Anchovy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graphs!$B$36:$G$36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CE-47EB-A888-7E7FA3EAB5D2}"/>
            </c:ext>
          </c:extLst>
        </c:ser>
        <c:ser>
          <c:idx val="7"/>
          <c:order val="7"/>
          <c:tx>
            <c:strRef>
              <c:f>graphs!$A$37</c:f>
              <c:strCache>
                <c:ptCount val="1"/>
                <c:pt idx="0">
                  <c:v>Black Sea bass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graphs!$B$37:$G$37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123</c:v>
                </c:pt>
                <c:pt idx="3">
                  <c:v>22</c:v>
                </c:pt>
                <c:pt idx="4">
                  <c:v>5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CE-47EB-A888-7E7FA3EAB5D2}"/>
            </c:ext>
          </c:extLst>
        </c:ser>
        <c:ser>
          <c:idx val="8"/>
          <c:order val="8"/>
          <c:tx>
            <c:strRef>
              <c:f>graphs!$A$38</c:f>
              <c:strCache>
                <c:ptCount val="1"/>
                <c:pt idx="0">
                  <c:v>Blue Crab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graphs!$B$38:$G$38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CE-47EB-A888-7E7FA3EAB5D2}"/>
            </c:ext>
          </c:extLst>
        </c:ser>
        <c:ser>
          <c:idx val="9"/>
          <c:order val="9"/>
          <c:tx>
            <c:strRef>
              <c:f>graphs!$A$39</c:f>
              <c:strCache>
                <c:ptCount val="1"/>
                <c:pt idx="0">
                  <c:v>Bluefish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graphs!$B$39:$G$39</c:f>
              <c:numCache>
                <c:formatCode>General</c:formatCode>
                <c:ptCount val="6"/>
                <c:pt idx="0">
                  <c:v>91</c:v>
                </c:pt>
                <c:pt idx="1">
                  <c:v>36</c:v>
                </c:pt>
                <c:pt idx="2">
                  <c:v>12</c:v>
                </c:pt>
                <c:pt idx="3">
                  <c:v>39</c:v>
                </c:pt>
                <c:pt idx="4">
                  <c:v>19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CE-47EB-A888-7E7FA3EAB5D2}"/>
            </c:ext>
          </c:extLst>
        </c:ser>
        <c:ser>
          <c:idx val="10"/>
          <c:order val="10"/>
          <c:tx>
            <c:strRef>
              <c:f>graphs!$A$40</c:f>
              <c:strCache>
                <c:ptCount val="1"/>
                <c:pt idx="0">
                  <c:v>Clingfish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graphs!$B$40:$G$40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CE-47EB-A888-7E7FA3EAB5D2}"/>
            </c:ext>
          </c:extLst>
        </c:ser>
        <c:ser>
          <c:idx val="11"/>
          <c:order val="11"/>
          <c:tx>
            <c:strRef>
              <c:f>graphs!$A$41</c:f>
              <c:strCache>
                <c:ptCount val="1"/>
                <c:pt idx="0">
                  <c:v>Crevalle Jack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graphs!$B$41:$G$41</c:f>
              <c:numCache>
                <c:formatCode>General</c:formatCode>
                <c:ptCount val="6"/>
                <c:pt idx="0">
                  <c:v>0</c:v>
                </c:pt>
                <c:pt idx="1">
                  <c:v>41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CE-47EB-A888-7E7FA3EAB5D2}"/>
            </c:ext>
          </c:extLst>
        </c:ser>
        <c:ser>
          <c:idx val="12"/>
          <c:order val="12"/>
          <c:tx>
            <c:strRef>
              <c:f>graphs!$A$42</c:f>
              <c:strCache>
                <c:ptCount val="1"/>
                <c:pt idx="0">
                  <c:v>Cunner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graphs!$B$42:$G$42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CE-47EB-A888-7E7FA3EAB5D2}"/>
            </c:ext>
          </c:extLst>
        </c:ser>
        <c:ser>
          <c:idx val="13"/>
          <c:order val="13"/>
          <c:tx>
            <c:strRef>
              <c:f>graphs!$A$43</c:f>
              <c:strCache>
                <c:ptCount val="1"/>
                <c:pt idx="0">
                  <c:v>Horseshoe Crab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graphs!$B$43:$G$43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CE-47EB-A888-7E7FA3EAB5D2}"/>
            </c:ext>
          </c:extLst>
        </c:ser>
        <c:ser>
          <c:idx val="14"/>
          <c:order val="14"/>
          <c:tx>
            <c:strRef>
              <c:f>graphs!$A$44</c:f>
              <c:strCache>
                <c:ptCount val="1"/>
                <c:pt idx="0">
                  <c:v>Hickory Shad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graphs!$B$44:$G$44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6CE-47EB-A888-7E7FA3EAB5D2}"/>
            </c:ext>
          </c:extLst>
        </c:ser>
        <c:ser>
          <c:idx val="15"/>
          <c:order val="15"/>
          <c:tx>
            <c:strRef>
              <c:f>graphs!$A$45</c:f>
              <c:strCache>
                <c:ptCount val="1"/>
                <c:pt idx="0">
                  <c:v>Lined seahorse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graphs!$B$45:$G$45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CE-47EB-A888-7E7FA3EAB5D2}"/>
            </c:ext>
          </c:extLst>
        </c:ser>
        <c:ser>
          <c:idx val="16"/>
          <c:order val="16"/>
          <c:tx>
            <c:strRef>
              <c:f>graphs!$A$46</c:f>
              <c:strCache>
                <c:ptCount val="1"/>
                <c:pt idx="0">
                  <c:v>Northern pipefish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graphs!$B$46:$G$46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CE-47EB-A888-7E7FA3EAB5D2}"/>
            </c:ext>
          </c:extLst>
        </c:ser>
        <c:ser>
          <c:idx val="17"/>
          <c:order val="17"/>
          <c:tx>
            <c:strRef>
              <c:f>graphs!$A$47</c:f>
              <c:strCache>
                <c:ptCount val="1"/>
                <c:pt idx="0">
                  <c:v>Norfolk spot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graphs!$B$47:$G$47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CE-47EB-A888-7E7FA3EAB5D2}"/>
            </c:ext>
          </c:extLst>
        </c:ser>
        <c:ser>
          <c:idx val="18"/>
          <c:order val="18"/>
          <c:tx>
            <c:strRef>
              <c:f>graphs!$A$48</c:f>
              <c:strCache>
                <c:ptCount val="1"/>
                <c:pt idx="0">
                  <c:v>Oyster Toadfish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graphs!$B$48:$G$48</c:f>
              <c:numCache>
                <c:formatCode>General</c:formatCode>
                <c:ptCount val="6"/>
                <c:pt idx="0">
                  <c:v>17</c:v>
                </c:pt>
                <c:pt idx="1">
                  <c:v>31</c:v>
                </c:pt>
                <c:pt idx="2">
                  <c:v>18</c:v>
                </c:pt>
                <c:pt idx="3">
                  <c:v>19</c:v>
                </c:pt>
                <c:pt idx="4">
                  <c:v>17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E-47EB-A888-7E7FA3EAB5D2}"/>
            </c:ext>
          </c:extLst>
        </c:ser>
        <c:ser>
          <c:idx val="19"/>
          <c:order val="19"/>
          <c:tx>
            <c:strRef>
              <c:f>graphs!$A$49</c:f>
              <c:strCache>
                <c:ptCount val="1"/>
                <c:pt idx="0">
                  <c:v>Red hake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graphs!$B$49:$G$49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6CE-47EB-A888-7E7FA3EAB5D2}"/>
            </c:ext>
          </c:extLst>
        </c:ser>
        <c:ser>
          <c:idx val="20"/>
          <c:order val="20"/>
          <c:tx>
            <c:strRef>
              <c:f>graphs!$A$50</c:f>
              <c:strCache>
                <c:ptCount val="1"/>
                <c:pt idx="0">
                  <c:v>Rudderfish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graphs!$B$50:$G$50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6CE-47EB-A888-7E7FA3EAB5D2}"/>
            </c:ext>
          </c:extLst>
        </c:ser>
        <c:ser>
          <c:idx val="21"/>
          <c:order val="21"/>
          <c:tx>
            <c:strRef>
              <c:f>graphs!$A$51</c:f>
              <c:strCache>
                <c:ptCount val="1"/>
                <c:pt idx="0">
                  <c:v>Scup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graphs!$B$51:$G$51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6CE-47EB-A888-7E7FA3EAB5D2}"/>
            </c:ext>
          </c:extLst>
        </c:ser>
        <c:ser>
          <c:idx val="22"/>
          <c:order val="22"/>
          <c:tx>
            <c:strRef>
              <c:f>graphs!$A$52</c:f>
              <c:strCache>
                <c:ptCount val="1"/>
                <c:pt idx="0">
                  <c:v>Searobin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graphs!$B$52:$G$52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CE-47EB-A888-7E7FA3EAB5D2}"/>
            </c:ext>
          </c:extLst>
        </c:ser>
        <c:ser>
          <c:idx val="23"/>
          <c:order val="23"/>
          <c:tx>
            <c:strRef>
              <c:f>graphs!$A$53</c:f>
              <c:strCache>
                <c:ptCount val="1"/>
                <c:pt idx="0">
                  <c:v>Spider crab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graphs!$B$53:$G$53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6CE-47EB-A888-7E7FA3EAB5D2}"/>
            </c:ext>
          </c:extLst>
        </c:ser>
        <c:ser>
          <c:idx val="24"/>
          <c:order val="24"/>
          <c:tx>
            <c:strRef>
              <c:f>graphs!$A$54</c:f>
              <c:strCache>
                <c:ptCount val="1"/>
                <c:pt idx="0">
                  <c:v>Striped Bass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graphs!$B$54:$G$54</c:f>
              <c:numCache>
                <c:formatCode>General</c:formatCode>
                <c:ptCount val="6"/>
                <c:pt idx="0">
                  <c:v>9</c:v>
                </c:pt>
                <c:pt idx="1">
                  <c:v>72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6CE-47EB-A888-7E7FA3EAB5D2}"/>
            </c:ext>
          </c:extLst>
        </c:ser>
        <c:ser>
          <c:idx val="25"/>
          <c:order val="25"/>
          <c:tx>
            <c:strRef>
              <c:f>graphs!$A$55</c:f>
              <c:strCache>
                <c:ptCount val="1"/>
                <c:pt idx="0">
                  <c:v>Summer Flounder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graphs!$B$55:$G$55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6CE-47EB-A888-7E7FA3EAB5D2}"/>
            </c:ext>
          </c:extLst>
        </c:ser>
        <c:ser>
          <c:idx val="26"/>
          <c:order val="26"/>
          <c:tx>
            <c:strRef>
              <c:f>graphs!$A$56</c:f>
              <c:strCache>
                <c:ptCount val="1"/>
                <c:pt idx="0">
                  <c:v>Tautog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graphs!$B$56:$G$56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6CE-47EB-A888-7E7FA3EAB5D2}"/>
            </c:ext>
          </c:extLst>
        </c:ser>
        <c:ser>
          <c:idx val="27"/>
          <c:order val="27"/>
          <c:tx>
            <c:strRef>
              <c:f>graphs!$A$57</c:f>
              <c:strCache>
                <c:ptCount val="1"/>
                <c:pt idx="0">
                  <c:v>White Perch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graphs!$B$29:$G$29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graphs!$B$57:$G$57</c:f>
              <c:numCache>
                <c:formatCode>General</c:formatCode>
                <c:ptCount val="6"/>
                <c:pt idx="0">
                  <c:v>20</c:v>
                </c:pt>
                <c:pt idx="1">
                  <c:v>15</c:v>
                </c:pt>
                <c:pt idx="2">
                  <c:v>11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6CE-47EB-A888-7E7FA3EA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3541632"/>
        <c:axId val="1933546208"/>
      </c:barChart>
      <c:catAx>
        <c:axId val="193354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46208"/>
        <c:crosses val="autoZero"/>
        <c:auto val="1"/>
        <c:lblAlgn val="ctr"/>
        <c:lblOffset val="100"/>
        <c:noMultiLvlLbl val="0"/>
      </c:catAx>
      <c:valAx>
        <c:axId val="19335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Fish Caught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4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/>
    <cx:plotArea>
      <cx:plotAreaRegion>
        <cx:series layoutId="sunburst" uniqueId="{C69F18EB-AF90-4101-A351-C79FD8D12EBC}">
          <cx:dataLabels pos="ctr">
            <cx:visibility seriesName="0" categoryName="1" value="0"/>
          </cx:dataLabels>
          <cx:dataId val="0"/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Fishes Caught 2014-2019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graphs!$U$70</c:f>
              <c:strCache>
                <c:ptCount val="1"/>
                <c:pt idx="0">
                  <c:v>Rod &amp; Reel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graphs!$V$69:$AA$69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graphs!$V$70:$AA$70</c:f>
              <c:numCache>
                <c:formatCode>General</c:formatCode>
                <c:ptCount val="6"/>
                <c:pt idx="0">
                  <c:v>179</c:v>
                </c:pt>
                <c:pt idx="1">
                  <c:v>221</c:v>
                </c:pt>
                <c:pt idx="2">
                  <c:v>202</c:v>
                </c:pt>
                <c:pt idx="3">
                  <c:v>107</c:v>
                </c:pt>
                <c:pt idx="4">
                  <c:v>67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F-4856-9038-BDE94F74B613}"/>
            </c:ext>
          </c:extLst>
        </c:ser>
        <c:ser>
          <c:idx val="1"/>
          <c:order val="1"/>
          <c:tx>
            <c:strRef>
              <c:f>graphs!$U$71</c:f>
              <c:strCache>
                <c:ptCount val="1"/>
                <c:pt idx="0">
                  <c:v>Trap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graphs!$V$69:$AA$69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graphs!$V$71:$AA$71</c:f>
              <c:numCache>
                <c:formatCode>General</c:formatCode>
                <c:ptCount val="6"/>
                <c:pt idx="0">
                  <c:v>271</c:v>
                </c:pt>
                <c:pt idx="1">
                  <c:v>307</c:v>
                </c:pt>
                <c:pt idx="2">
                  <c:v>329</c:v>
                </c:pt>
                <c:pt idx="3">
                  <c:v>287</c:v>
                </c:pt>
                <c:pt idx="4">
                  <c:v>382</c:v>
                </c:pt>
                <c:pt idx="5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F-4856-9038-BDE94F74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974928"/>
        <c:axId val="376975344"/>
      </c:barChart>
      <c:catAx>
        <c:axId val="37697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975344"/>
        <c:crosses val="autoZero"/>
        <c:auto val="1"/>
        <c:lblAlgn val="ctr"/>
        <c:lblOffset val="100"/>
        <c:noMultiLvlLbl val="0"/>
      </c:catAx>
      <c:valAx>
        <c:axId val="37697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Fishes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9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Species Caught</a:t>
            </a:r>
            <a:r>
              <a:rPr lang="en-US" sz="1200" baseline="0"/>
              <a:t> In Traps</a:t>
            </a:r>
            <a:r>
              <a:rPr lang="en-US" sz="1200"/>
              <a:t>- October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graphs!$Q$4</c:f>
              <c:strCache>
                <c:ptCount val="1"/>
                <c:pt idx="0">
                  <c:v>American eel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graphs!$R$4:$V$4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D-4224-8DC2-6954B4B0DD09}"/>
            </c:ext>
          </c:extLst>
        </c:ser>
        <c:ser>
          <c:idx val="0"/>
          <c:order val="1"/>
          <c:tx>
            <c:strRef>
              <c:f>graphs!$Q$5</c:f>
              <c:strCache>
                <c:ptCount val="1"/>
                <c:pt idx="0">
                  <c:v>Black sea bass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graphs!$R$5:$V$5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12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D-4224-8DC2-6954B4B0DD09}"/>
            </c:ext>
          </c:extLst>
        </c:ser>
        <c:ser>
          <c:idx val="2"/>
          <c:order val="2"/>
          <c:tx>
            <c:strRef>
              <c:f>graphs!$Q$6</c:f>
              <c:strCache>
                <c:ptCount val="1"/>
                <c:pt idx="0">
                  <c:v>Blackfish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graphs!$B$16:$F$16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graphs!$R$6:$V$6</c:f>
              <c:numCache>
                <c:formatCode>General</c:formatCode>
                <c:ptCount val="5"/>
                <c:pt idx="0">
                  <c:v>28</c:v>
                </c:pt>
                <c:pt idx="1">
                  <c:v>13</c:v>
                </c:pt>
                <c:pt idx="2">
                  <c:v>11</c:v>
                </c:pt>
                <c:pt idx="3">
                  <c:v>25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D-4224-8DC2-6954B4B0DD09}"/>
            </c:ext>
          </c:extLst>
        </c:ser>
        <c:ser>
          <c:idx val="3"/>
          <c:order val="3"/>
          <c:tx>
            <c:strRef>
              <c:f>graphs!$Q$7</c:f>
              <c:strCache>
                <c:ptCount val="1"/>
                <c:pt idx="0">
                  <c:v>Butterfish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graphs!$R$7:$V$7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D-4224-8DC2-6954B4B0DD09}"/>
            </c:ext>
          </c:extLst>
        </c:ser>
        <c:ser>
          <c:idx val="4"/>
          <c:order val="4"/>
          <c:tx>
            <c:strRef>
              <c:f>graphs!$Q$8</c:f>
              <c:strCache>
                <c:ptCount val="1"/>
                <c:pt idx="0">
                  <c:v>Lined seahorse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graphs!$R$8:$V$8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D-4224-8DC2-6954B4B0DD09}"/>
            </c:ext>
          </c:extLst>
        </c:ser>
        <c:ser>
          <c:idx val="5"/>
          <c:order val="5"/>
          <c:tx>
            <c:strRef>
              <c:f>graphs!$Q$9</c:f>
              <c:strCache>
                <c:ptCount val="1"/>
                <c:pt idx="0">
                  <c:v>Naked goby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graphs!$R$9:$V$9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9D-4224-8DC2-6954B4B0DD09}"/>
            </c:ext>
          </c:extLst>
        </c:ser>
        <c:ser>
          <c:idx val="6"/>
          <c:order val="6"/>
          <c:tx>
            <c:strRef>
              <c:f>graphs!$Q$10</c:f>
              <c:strCache>
                <c:ptCount val="1"/>
                <c:pt idx="0">
                  <c:v>Northern pipefish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graphs!$R$10:$V$10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9D-4224-8DC2-6954B4B0DD09}"/>
            </c:ext>
          </c:extLst>
        </c:ser>
        <c:ser>
          <c:idx val="7"/>
          <c:order val="7"/>
          <c:tx>
            <c:strRef>
              <c:f>graphs!$Q$11</c:f>
              <c:strCache>
                <c:ptCount val="1"/>
                <c:pt idx="0">
                  <c:v>Oyster Toadfish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graphs!$R$11:$V$11</c:f>
              <c:numCache>
                <c:formatCode>General</c:formatCode>
                <c:ptCount val="5"/>
                <c:pt idx="0">
                  <c:v>19</c:v>
                </c:pt>
                <c:pt idx="1">
                  <c:v>25</c:v>
                </c:pt>
                <c:pt idx="2">
                  <c:v>82</c:v>
                </c:pt>
                <c:pt idx="3">
                  <c:v>73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9D-4224-8DC2-6954B4B0DD09}"/>
            </c:ext>
          </c:extLst>
        </c:ser>
        <c:ser>
          <c:idx val="8"/>
          <c:order val="8"/>
          <c:tx>
            <c:strRef>
              <c:f>graphs!$Q$13</c:f>
              <c:strCache>
                <c:ptCount val="1"/>
                <c:pt idx="0">
                  <c:v>Skilletfish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graphs!$R$13:$V$13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9D-4224-8DC2-6954B4B0DD09}"/>
            </c:ext>
          </c:extLst>
        </c:ser>
        <c:ser>
          <c:idx val="13"/>
          <c:order val="9"/>
          <c:tx>
            <c:strRef>
              <c:f>graphs!$Q$17</c:f>
              <c:strCache>
                <c:ptCount val="1"/>
                <c:pt idx="0">
                  <c:v>White perch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graphs!$R$17:$V$17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9D-4224-8DC2-6954B4B0D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3540384"/>
        <c:axId val="1933552032"/>
      </c:barChart>
      <c:catAx>
        <c:axId val="19335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52032"/>
        <c:crosses val="autoZero"/>
        <c:auto val="1"/>
        <c:lblAlgn val="ctr"/>
        <c:lblOffset val="100"/>
        <c:noMultiLvlLbl val="0"/>
      </c:catAx>
      <c:valAx>
        <c:axId val="193355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Fish Caught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66675</xdr:rowOff>
    </xdr:from>
    <xdr:to>
      <xdr:col>14</xdr:col>
      <xdr:colOff>342900</xdr:colOff>
      <xdr:row>14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23</xdr:row>
      <xdr:rowOff>28575</xdr:rowOff>
    </xdr:from>
    <xdr:to>
      <xdr:col>16</xdr:col>
      <xdr:colOff>209550</xdr:colOff>
      <xdr:row>37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466724</xdr:colOff>
      <xdr:row>43</xdr:row>
      <xdr:rowOff>57149</xdr:rowOff>
    </xdr:from>
    <xdr:to>
      <xdr:col>18</xdr:col>
      <xdr:colOff>419099</xdr:colOff>
      <xdr:row>73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66675</xdr:colOff>
      <xdr:row>25</xdr:row>
      <xdr:rowOff>100965</xdr:rowOff>
    </xdr:from>
    <xdr:to>
      <xdr:col>31</xdr:col>
      <xdr:colOff>28575</xdr:colOff>
      <xdr:row>48</xdr:row>
      <xdr:rowOff>85725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276225</xdr:colOff>
      <xdr:row>50</xdr:row>
      <xdr:rowOff>1</xdr:rowOff>
    </xdr:from>
    <xdr:to>
      <xdr:col>27</xdr:col>
      <xdr:colOff>581025</xdr:colOff>
      <xdr:row>72</xdr:row>
      <xdr:rowOff>95251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41273</xdr:colOff>
      <xdr:row>2</xdr:row>
      <xdr:rowOff>9524</xdr:rowOff>
    </xdr:from>
    <xdr:to>
      <xdr:col>24</xdr:col>
      <xdr:colOff>587375</xdr:colOff>
      <xdr:row>21</xdr:row>
      <xdr:rowOff>9525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cience%20&amp;%20Stewardship%20Projects\Fish%20Ecology%20Survey%20TRP\2020%20Fish%20Data\Website%20shareable%20data\2019%20Trap%20catch_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y"/>
      <sheetName val="June"/>
      <sheetName val="July"/>
      <sheetName val="Aug"/>
      <sheetName val="Sept"/>
      <sheetName val="Oct"/>
      <sheetName val="Nov"/>
      <sheetName val="Dec"/>
      <sheetName val="Tot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55" workbookViewId="0">
      <selection activeCell="G19" sqref="G19"/>
    </sheetView>
  </sheetViews>
  <sheetFormatPr defaultRowHeight="15" x14ac:dyDescent="0.25"/>
  <cols>
    <col min="1" max="1" width="10.7109375" bestFit="1" customWidth="1"/>
    <col min="2" max="2" width="16.7109375" bestFit="1" customWidth="1"/>
    <col min="3" max="3" width="17.5703125" bestFit="1" customWidth="1"/>
    <col min="4" max="4" width="15" bestFit="1" customWidth="1"/>
    <col min="5" max="5" width="9.85546875" bestFit="1" customWidth="1"/>
    <col min="6" max="6" width="12.140625" bestFit="1" customWidth="1"/>
    <col min="7" max="7" width="36.85546875" bestFit="1" customWidth="1"/>
    <col min="9" max="9" width="30.5703125" bestFit="1" customWidth="1"/>
  </cols>
  <sheetData>
    <row r="1" spans="1:10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x14ac:dyDescent="0.25">
      <c r="A2" s="6">
        <v>43667</v>
      </c>
      <c r="B2" s="3" t="s">
        <v>52</v>
      </c>
      <c r="C2" t="s">
        <v>12</v>
      </c>
      <c r="D2" s="3" t="s">
        <v>25</v>
      </c>
      <c r="E2" s="3">
        <v>4</v>
      </c>
      <c r="F2">
        <v>101.6</v>
      </c>
      <c r="H2" s="5"/>
      <c r="I2" s="5"/>
    </row>
    <row r="3" spans="1:10" x14ac:dyDescent="0.25">
      <c r="A3" s="6">
        <v>43667</v>
      </c>
      <c r="B3" s="3" t="s">
        <v>52</v>
      </c>
      <c r="C3" t="s">
        <v>12</v>
      </c>
      <c r="D3" s="3" t="s">
        <v>25</v>
      </c>
      <c r="E3" s="3">
        <v>6</v>
      </c>
      <c r="F3">
        <v>152.4</v>
      </c>
      <c r="H3" s="5"/>
      <c r="I3" s="5"/>
    </row>
    <row r="4" spans="1:10" x14ac:dyDescent="0.25">
      <c r="A4" s="6">
        <v>43674</v>
      </c>
      <c r="B4" s="3" t="s">
        <v>28</v>
      </c>
      <c r="C4" t="s">
        <v>12</v>
      </c>
      <c r="D4" s="3" t="s">
        <v>25</v>
      </c>
      <c r="E4" s="3">
        <v>4.5</v>
      </c>
      <c r="F4">
        <v>114.3</v>
      </c>
    </row>
    <row r="5" spans="1:10" x14ac:dyDescent="0.25">
      <c r="A5" s="6">
        <v>43674</v>
      </c>
      <c r="B5" s="3" t="s">
        <v>29</v>
      </c>
      <c r="C5" t="s">
        <v>12</v>
      </c>
      <c r="D5" s="3" t="s">
        <v>25</v>
      </c>
      <c r="E5" s="3">
        <v>5</v>
      </c>
      <c r="F5">
        <v>127</v>
      </c>
      <c r="H5" s="5"/>
      <c r="I5" s="5"/>
    </row>
    <row r="6" spans="1:10" s="5" customFormat="1" x14ac:dyDescent="0.25">
      <c r="A6" s="6">
        <v>43674</v>
      </c>
      <c r="B6" s="3" t="s">
        <v>30</v>
      </c>
      <c r="C6" t="s">
        <v>12</v>
      </c>
      <c r="D6" s="3" t="s">
        <v>25</v>
      </c>
      <c r="E6" s="3">
        <v>4</v>
      </c>
      <c r="F6">
        <v>101.6</v>
      </c>
      <c r="G6"/>
      <c r="I6" s="5" t="s">
        <v>14</v>
      </c>
    </row>
    <row r="7" spans="1:10" s="5" customFormat="1" x14ac:dyDescent="0.25">
      <c r="A7" s="7">
        <v>43681</v>
      </c>
      <c r="B7" s="3" t="s">
        <v>36</v>
      </c>
      <c r="C7" s="5" t="s">
        <v>12</v>
      </c>
      <c r="D7" s="3" t="s">
        <v>25</v>
      </c>
      <c r="E7" s="3">
        <v>5</v>
      </c>
      <c r="F7" s="5">
        <v>127</v>
      </c>
    </row>
    <row r="8" spans="1:10" x14ac:dyDescent="0.25">
      <c r="A8" s="7">
        <v>43688</v>
      </c>
      <c r="B8" s="3" t="s">
        <v>44</v>
      </c>
      <c r="C8" s="5" t="s">
        <v>12</v>
      </c>
      <c r="D8" s="3" t="s">
        <v>25</v>
      </c>
      <c r="E8" s="3">
        <v>5.5</v>
      </c>
      <c r="F8" s="5">
        <v>139.69999999999999</v>
      </c>
      <c r="G8" s="5"/>
    </row>
    <row r="9" spans="1:10" x14ac:dyDescent="0.25">
      <c r="A9" s="7">
        <v>43688</v>
      </c>
      <c r="B9" s="3" t="s">
        <v>45</v>
      </c>
      <c r="C9" s="5" t="s">
        <v>12</v>
      </c>
      <c r="D9" s="3" t="s">
        <v>25</v>
      </c>
      <c r="E9" s="3">
        <v>5</v>
      </c>
      <c r="F9" s="5">
        <v>127</v>
      </c>
      <c r="G9" s="5"/>
    </row>
    <row r="10" spans="1:10" x14ac:dyDescent="0.25">
      <c r="A10" s="7">
        <v>43689</v>
      </c>
      <c r="B10" s="3" t="s">
        <v>47</v>
      </c>
      <c r="C10" s="5" t="s">
        <v>12</v>
      </c>
      <c r="D10" s="3" t="s">
        <v>25</v>
      </c>
      <c r="E10" s="3">
        <v>4.5</v>
      </c>
      <c r="F10" s="5">
        <v>114.3</v>
      </c>
      <c r="G10" s="5"/>
    </row>
    <row r="11" spans="1:10" x14ac:dyDescent="0.25">
      <c r="A11" s="7">
        <v>43703</v>
      </c>
      <c r="B11" s="3" t="s">
        <v>56</v>
      </c>
      <c r="C11" s="5" t="s">
        <v>12</v>
      </c>
      <c r="D11" s="3" t="s">
        <v>25</v>
      </c>
      <c r="E11" s="3">
        <v>5.5</v>
      </c>
      <c r="F11" s="5">
        <v>139.69999999999999</v>
      </c>
      <c r="G11" s="5"/>
    </row>
    <row r="12" spans="1:10" x14ac:dyDescent="0.25">
      <c r="A12" s="7">
        <v>43703</v>
      </c>
      <c r="B12" s="3" t="s">
        <v>58</v>
      </c>
      <c r="C12" s="5" t="s">
        <v>12</v>
      </c>
      <c r="D12" s="3" t="s">
        <v>25</v>
      </c>
      <c r="E12" s="3">
        <v>6</v>
      </c>
      <c r="F12" s="5">
        <v>152.4</v>
      </c>
      <c r="G12" s="5"/>
    </row>
    <row r="13" spans="1:10" x14ac:dyDescent="0.25">
      <c r="A13" s="7">
        <v>43682</v>
      </c>
      <c r="B13" s="3" t="s">
        <v>52</v>
      </c>
      <c r="C13" s="5" t="s">
        <v>32</v>
      </c>
      <c r="D13" s="3" t="s">
        <v>25</v>
      </c>
      <c r="E13" s="3">
        <v>4</v>
      </c>
      <c r="F13" s="5">
        <v>101.6</v>
      </c>
      <c r="G13" s="5"/>
    </row>
    <row r="14" spans="1:10" x14ac:dyDescent="0.25">
      <c r="A14" s="8">
        <v>43682</v>
      </c>
      <c r="B14" s="3" t="s">
        <v>52</v>
      </c>
      <c r="C14" s="5" t="s">
        <v>32</v>
      </c>
      <c r="D14" s="3" t="s">
        <v>25</v>
      </c>
      <c r="E14" s="3">
        <v>6</v>
      </c>
      <c r="F14" s="5">
        <v>152.4</v>
      </c>
      <c r="G14" s="5"/>
    </row>
    <row r="15" spans="1:10" x14ac:dyDescent="0.25">
      <c r="A15" s="7">
        <v>43685</v>
      </c>
      <c r="B15" s="3" t="s">
        <v>31</v>
      </c>
      <c r="C15" s="5" t="s">
        <v>32</v>
      </c>
      <c r="D15" s="3" t="s">
        <v>25</v>
      </c>
      <c r="E15" s="3">
        <v>4</v>
      </c>
      <c r="F15" s="5">
        <v>101.6</v>
      </c>
      <c r="G15" s="5" t="s">
        <v>33</v>
      </c>
      <c r="J15" t="s">
        <v>49</v>
      </c>
    </row>
    <row r="16" spans="1:10" x14ac:dyDescent="0.25">
      <c r="A16" s="7">
        <v>43685</v>
      </c>
      <c r="B16" s="3" t="s">
        <v>34</v>
      </c>
      <c r="C16" s="5" t="s">
        <v>32</v>
      </c>
      <c r="D16" s="3" t="s">
        <v>25</v>
      </c>
      <c r="E16" s="3">
        <v>7</v>
      </c>
      <c r="F16" s="5">
        <v>177.8</v>
      </c>
      <c r="G16" s="5" t="s">
        <v>33</v>
      </c>
      <c r="J16" t="s">
        <v>50</v>
      </c>
    </row>
    <row r="17" spans="1:10" x14ac:dyDescent="0.25">
      <c r="A17" s="6">
        <v>43761</v>
      </c>
      <c r="B17" s="3" t="s">
        <v>73</v>
      </c>
      <c r="C17" s="5" t="s">
        <v>32</v>
      </c>
      <c r="D17" s="3" t="s">
        <v>25</v>
      </c>
      <c r="E17" s="3">
        <v>6</v>
      </c>
      <c r="J17" t="s">
        <v>51</v>
      </c>
    </row>
    <row r="18" spans="1:10" x14ac:dyDescent="0.25">
      <c r="A18" s="6">
        <v>43761</v>
      </c>
      <c r="B18" s="3" t="s">
        <v>73</v>
      </c>
      <c r="C18" s="5" t="s">
        <v>32</v>
      </c>
      <c r="D18" s="3" t="s">
        <v>25</v>
      </c>
      <c r="E18" s="3">
        <v>7</v>
      </c>
      <c r="J18" t="s">
        <v>48</v>
      </c>
    </row>
    <row r="19" spans="1:10" s="5" customFormat="1" x14ac:dyDescent="0.25">
      <c r="A19" s="6">
        <v>43755</v>
      </c>
      <c r="B19" s="3" t="s">
        <v>71</v>
      </c>
      <c r="C19" s="5" t="s">
        <v>72</v>
      </c>
      <c r="D19" s="3" t="s">
        <v>25</v>
      </c>
      <c r="E19" s="3">
        <v>3.25</v>
      </c>
      <c r="F19"/>
      <c r="G19"/>
    </row>
    <row r="20" spans="1:10" s="5" customFormat="1" x14ac:dyDescent="0.25">
      <c r="A20" s="6">
        <v>43675</v>
      </c>
      <c r="B20" s="3" t="s">
        <v>24</v>
      </c>
      <c r="C20" t="s">
        <v>16</v>
      </c>
      <c r="D20" s="3" t="s">
        <v>25</v>
      </c>
      <c r="E20" s="3">
        <v>5.9</v>
      </c>
      <c r="F20">
        <v>150</v>
      </c>
      <c r="G20"/>
    </row>
    <row r="21" spans="1:10" s="5" customFormat="1" x14ac:dyDescent="0.25">
      <c r="A21" s="6">
        <v>43675</v>
      </c>
      <c r="B21" s="3" t="s">
        <v>24</v>
      </c>
      <c r="C21" t="s">
        <v>16</v>
      </c>
      <c r="D21" s="3" t="s">
        <v>25</v>
      </c>
      <c r="E21" s="3">
        <v>5.9</v>
      </c>
      <c r="F21">
        <v>150</v>
      </c>
      <c r="G21"/>
    </row>
    <row r="22" spans="1:10" s="5" customFormat="1" x14ac:dyDescent="0.25">
      <c r="A22" s="6">
        <v>43696</v>
      </c>
      <c r="B22" s="3" t="s">
        <v>24</v>
      </c>
      <c r="C22" s="5" t="s">
        <v>16</v>
      </c>
      <c r="D22" s="3" t="s">
        <v>25</v>
      </c>
      <c r="E22" s="3">
        <v>6.5</v>
      </c>
      <c r="F22">
        <v>165.1</v>
      </c>
      <c r="G22"/>
    </row>
    <row r="23" spans="1:10" s="5" customFormat="1" x14ac:dyDescent="0.25">
      <c r="A23" s="6">
        <v>43696</v>
      </c>
      <c r="B23" s="3" t="s">
        <v>58</v>
      </c>
      <c r="C23" s="5" t="s">
        <v>16</v>
      </c>
      <c r="D23" s="3" t="s">
        <v>25</v>
      </c>
      <c r="E23" s="3">
        <v>5</v>
      </c>
      <c r="F23">
        <v>127</v>
      </c>
      <c r="G23"/>
    </row>
    <row r="24" spans="1:10" s="5" customFormat="1" x14ac:dyDescent="0.25">
      <c r="A24" s="6">
        <v>43696</v>
      </c>
      <c r="B24" s="3" t="s">
        <v>60</v>
      </c>
      <c r="C24" s="5" t="s">
        <v>16</v>
      </c>
      <c r="D24" s="3" t="s">
        <v>25</v>
      </c>
      <c r="E24" s="3">
        <v>5</v>
      </c>
      <c r="F24">
        <v>127</v>
      </c>
      <c r="G24"/>
    </row>
    <row r="25" spans="1:10" s="5" customFormat="1" x14ac:dyDescent="0.25">
      <c r="A25" s="6">
        <v>43696</v>
      </c>
      <c r="B25" s="9" t="s">
        <v>61</v>
      </c>
      <c r="C25" s="5" t="s">
        <v>16</v>
      </c>
      <c r="D25" s="3" t="s">
        <v>25</v>
      </c>
      <c r="E25" s="3">
        <v>5</v>
      </c>
      <c r="F25">
        <v>127</v>
      </c>
      <c r="G25"/>
    </row>
    <row r="26" spans="1:10" s="5" customFormat="1" x14ac:dyDescent="0.25">
      <c r="A26" s="6">
        <v>43696</v>
      </c>
      <c r="B26" s="3" t="s">
        <v>62</v>
      </c>
      <c r="C26" s="5" t="s">
        <v>16</v>
      </c>
      <c r="D26" s="3" t="s">
        <v>25</v>
      </c>
      <c r="E26" s="3">
        <v>5</v>
      </c>
      <c r="F26">
        <v>127</v>
      </c>
      <c r="G26"/>
    </row>
    <row r="27" spans="1:10" s="5" customFormat="1" x14ac:dyDescent="0.25">
      <c r="A27" s="6">
        <v>43696</v>
      </c>
      <c r="B27" s="3" t="s">
        <v>63</v>
      </c>
      <c r="C27" s="5" t="s">
        <v>16</v>
      </c>
      <c r="D27" s="3" t="s">
        <v>25</v>
      </c>
      <c r="E27" s="3">
        <v>4</v>
      </c>
      <c r="F27">
        <v>101.6</v>
      </c>
      <c r="G27"/>
    </row>
    <row r="28" spans="1:10" s="5" customFormat="1" x14ac:dyDescent="0.25">
      <c r="A28" s="7">
        <v>43703</v>
      </c>
      <c r="B28" s="3" t="s">
        <v>67</v>
      </c>
      <c r="C28" s="5" t="s">
        <v>16</v>
      </c>
      <c r="D28" s="3" t="s">
        <v>25</v>
      </c>
      <c r="E28" s="3">
        <v>5</v>
      </c>
      <c r="F28" s="5">
        <v>127</v>
      </c>
    </row>
    <row r="29" spans="1:10" s="5" customFormat="1" x14ac:dyDescent="0.25">
      <c r="A29" s="6">
        <v>43696</v>
      </c>
      <c r="B29" s="3" t="s">
        <v>55</v>
      </c>
      <c r="C29" s="5" t="s">
        <v>16</v>
      </c>
      <c r="D29" s="3" t="s">
        <v>20</v>
      </c>
      <c r="E29" s="3">
        <v>10</v>
      </c>
      <c r="F29">
        <v>254</v>
      </c>
      <c r="G29"/>
    </row>
    <row r="30" spans="1:10" s="5" customFormat="1" x14ac:dyDescent="0.25">
      <c r="A30" s="6">
        <v>43669</v>
      </c>
      <c r="B30" s="3" t="s">
        <v>23</v>
      </c>
      <c r="C30" t="s">
        <v>8</v>
      </c>
      <c r="D30" s="3" t="s">
        <v>20</v>
      </c>
      <c r="E30" s="3">
        <v>4.5</v>
      </c>
      <c r="F30">
        <v>114.3</v>
      </c>
      <c r="G30"/>
    </row>
    <row r="31" spans="1:10" s="5" customFormat="1" x14ac:dyDescent="0.25">
      <c r="A31" s="7">
        <v>43688</v>
      </c>
      <c r="B31" s="3" t="s">
        <v>23</v>
      </c>
      <c r="C31" s="5" t="s">
        <v>8</v>
      </c>
      <c r="D31" s="3" t="s">
        <v>20</v>
      </c>
      <c r="E31" s="3">
        <v>4.75</v>
      </c>
      <c r="F31" s="5">
        <v>120</v>
      </c>
    </row>
    <row r="32" spans="1:10" s="5" customFormat="1" x14ac:dyDescent="0.25">
      <c r="A32" s="6">
        <v>43695</v>
      </c>
      <c r="B32" s="3" t="s">
        <v>53</v>
      </c>
      <c r="C32" s="5" t="s">
        <v>8</v>
      </c>
      <c r="D32" s="3" t="s">
        <v>20</v>
      </c>
      <c r="E32" s="3">
        <v>6</v>
      </c>
      <c r="F32">
        <v>152.4</v>
      </c>
      <c r="G32" t="s">
        <v>54</v>
      </c>
    </row>
    <row r="33" spans="1:7" x14ac:dyDescent="0.25">
      <c r="A33" s="7">
        <v>43687</v>
      </c>
      <c r="B33" s="3" t="s">
        <v>40</v>
      </c>
      <c r="C33" s="5" t="s">
        <v>8</v>
      </c>
      <c r="D33" s="3" t="s">
        <v>41</v>
      </c>
      <c r="E33" s="3">
        <v>5</v>
      </c>
      <c r="F33" s="5">
        <v>127</v>
      </c>
      <c r="G33" s="5" t="s">
        <v>42</v>
      </c>
    </row>
    <row r="34" spans="1:7" x14ac:dyDescent="0.25">
      <c r="A34" s="6">
        <v>43667</v>
      </c>
      <c r="B34" s="3" t="s">
        <v>52</v>
      </c>
      <c r="C34" t="s">
        <v>12</v>
      </c>
      <c r="D34" s="3" t="s">
        <v>38</v>
      </c>
      <c r="E34" s="3">
        <v>5</v>
      </c>
      <c r="F34">
        <v>127</v>
      </c>
    </row>
    <row r="35" spans="1:7" x14ac:dyDescent="0.25">
      <c r="A35" s="7">
        <v>43681</v>
      </c>
      <c r="B35" s="3" t="s">
        <v>35</v>
      </c>
      <c r="C35" s="5" t="s">
        <v>12</v>
      </c>
      <c r="D35" s="3" t="s">
        <v>38</v>
      </c>
      <c r="E35" s="3">
        <v>7</v>
      </c>
      <c r="F35" s="5">
        <v>177.8</v>
      </c>
      <c r="G35" s="5"/>
    </row>
    <row r="36" spans="1:7" x14ac:dyDescent="0.25">
      <c r="A36" s="7">
        <v>43688</v>
      </c>
      <c r="B36" s="3" t="s">
        <v>43</v>
      </c>
      <c r="C36" s="5" t="s">
        <v>12</v>
      </c>
      <c r="D36" s="3" t="s">
        <v>38</v>
      </c>
      <c r="E36" s="3">
        <v>3.5</v>
      </c>
      <c r="F36" s="5">
        <v>88.9</v>
      </c>
      <c r="G36" s="5"/>
    </row>
    <row r="37" spans="1:7" x14ac:dyDescent="0.25">
      <c r="A37" s="7">
        <v>43689</v>
      </c>
      <c r="B37" s="3" t="s">
        <v>46</v>
      </c>
      <c r="C37" s="5" t="s">
        <v>12</v>
      </c>
      <c r="D37" s="3" t="s">
        <v>38</v>
      </c>
      <c r="E37" s="3">
        <v>3</v>
      </c>
      <c r="F37" s="5">
        <v>76.2</v>
      </c>
      <c r="G37" s="5"/>
    </row>
    <row r="38" spans="1:7" x14ac:dyDescent="0.25">
      <c r="A38" s="6">
        <v>43695</v>
      </c>
      <c r="B38" s="3" t="s">
        <v>11</v>
      </c>
      <c r="C38" s="5" t="s">
        <v>12</v>
      </c>
      <c r="D38" s="3" t="s">
        <v>38</v>
      </c>
      <c r="E38" s="3">
        <v>4</v>
      </c>
      <c r="F38">
        <v>101.6</v>
      </c>
    </row>
    <row r="39" spans="1:7" x14ac:dyDescent="0.25">
      <c r="A39" s="7">
        <v>43702</v>
      </c>
      <c r="B39" s="3" t="s">
        <v>64</v>
      </c>
      <c r="C39" s="5" t="s">
        <v>12</v>
      </c>
      <c r="D39" s="3" t="s">
        <v>38</v>
      </c>
      <c r="E39" s="3">
        <v>7.25</v>
      </c>
      <c r="F39" s="5">
        <v>184.15</v>
      </c>
      <c r="G39" s="5"/>
    </row>
    <row r="40" spans="1:7" x14ac:dyDescent="0.25">
      <c r="A40" s="7">
        <v>43702</v>
      </c>
      <c r="B40" s="3" t="s">
        <v>65</v>
      </c>
      <c r="C40" s="5" t="s">
        <v>12</v>
      </c>
      <c r="D40" s="3" t="s">
        <v>38</v>
      </c>
      <c r="E40" s="3">
        <v>8.25</v>
      </c>
      <c r="F40" s="5">
        <v>209.55</v>
      </c>
      <c r="G40" s="5"/>
    </row>
    <row r="41" spans="1:7" x14ac:dyDescent="0.25">
      <c r="A41" s="6">
        <v>43768</v>
      </c>
      <c r="B41" s="3" t="s">
        <v>75</v>
      </c>
      <c r="C41" s="5" t="s">
        <v>32</v>
      </c>
      <c r="D41" s="3" t="s">
        <v>77</v>
      </c>
      <c r="E41" s="3">
        <v>9.5</v>
      </c>
    </row>
    <row r="42" spans="1:7" x14ac:dyDescent="0.25">
      <c r="A42" s="6">
        <v>43768</v>
      </c>
      <c r="B42" s="3" t="s">
        <v>76</v>
      </c>
      <c r="C42" s="5" t="s">
        <v>32</v>
      </c>
      <c r="D42" s="3" t="s">
        <v>77</v>
      </c>
      <c r="E42" s="3">
        <v>10</v>
      </c>
    </row>
    <row r="43" spans="1:7" x14ac:dyDescent="0.25">
      <c r="A43" s="6">
        <v>43661</v>
      </c>
      <c r="B43" s="3" t="s">
        <v>27</v>
      </c>
      <c r="C43" t="s">
        <v>12</v>
      </c>
      <c r="D43" s="3" t="s">
        <v>10</v>
      </c>
      <c r="E43" s="3">
        <v>7</v>
      </c>
      <c r="F43">
        <v>177.8</v>
      </c>
    </row>
    <row r="44" spans="1:7" x14ac:dyDescent="0.25">
      <c r="A44" s="7">
        <v>43681</v>
      </c>
      <c r="B44" s="3" t="s">
        <v>37</v>
      </c>
      <c r="C44" s="5" t="s">
        <v>12</v>
      </c>
      <c r="D44" s="3" t="s">
        <v>39</v>
      </c>
      <c r="E44" s="3">
        <v>4</v>
      </c>
      <c r="F44" s="5">
        <v>101.6</v>
      </c>
      <c r="G44" s="5"/>
    </row>
    <row r="45" spans="1:7" x14ac:dyDescent="0.25">
      <c r="A45" s="6">
        <v>43695</v>
      </c>
      <c r="B45" s="3" t="s">
        <v>31</v>
      </c>
      <c r="C45" s="5" t="s">
        <v>12</v>
      </c>
      <c r="D45" s="3" t="s">
        <v>10</v>
      </c>
      <c r="E45" s="3">
        <v>9.25</v>
      </c>
      <c r="F45">
        <v>234.95</v>
      </c>
    </row>
    <row r="46" spans="1:7" s="5" customFormat="1" x14ac:dyDescent="0.25">
      <c r="A46" s="6">
        <v>43696</v>
      </c>
      <c r="B46" s="3" t="s">
        <v>47</v>
      </c>
      <c r="C46" s="5" t="s">
        <v>12</v>
      </c>
      <c r="D46" s="3" t="s">
        <v>10</v>
      </c>
      <c r="E46" s="3">
        <v>2</v>
      </c>
      <c r="F46">
        <v>50.8</v>
      </c>
      <c r="G46"/>
    </row>
    <row r="47" spans="1:7" s="5" customFormat="1" x14ac:dyDescent="0.25">
      <c r="A47" s="7">
        <v>43703</v>
      </c>
      <c r="B47" s="3" t="s">
        <v>66</v>
      </c>
      <c r="C47" s="5" t="s">
        <v>12</v>
      </c>
      <c r="D47" s="3" t="s">
        <v>10</v>
      </c>
      <c r="E47" s="3">
        <v>6.5</v>
      </c>
      <c r="F47" s="5">
        <v>165.1</v>
      </c>
    </row>
    <row r="48" spans="1:7" s="5" customFormat="1" x14ac:dyDescent="0.25">
      <c r="A48" s="7">
        <v>43709</v>
      </c>
      <c r="B48" s="3" t="s">
        <v>31</v>
      </c>
      <c r="C48" s="5" t="s">
        <v>12</v>
      </c>
      <c r="D48" s="3" t="s">
        <v>10</v>
      </c>
      <c r="E48" s="3">
        <v>3.5</v>
      </c>
      <c r="F48" s="5">
        <v>88.9</v>
      </c>
      <c r="G48" s="5" t="s">
        <v>68</v>
      </c>
    </row>
    <row r="49" spans="1:7" s="5" customFormat="1" x14ac:dyDescent="0.25">
      <c r="A49" s="7">
        <v>43709</v>
      </c>
      <c r="B49" s="3" t="s">
        <v>69</v>
      </c>
      <c r="C49" s="5" t="s">
        <v>12</v>
      </c>
      <c r="D49" s="3" t="s">
        <v>10</v>
      </c>
      <c r="E49" s="3">
        <v>9.5</v>
      </c>
      <c r="F49" s="5">
        <v>241.3</v>
      </c>
    </row>
    <row r="50" spans="1:7" s="5" customFormat="1" x14ac:dyDescent="0.25">
      <c r="A50" s="7">
        <v>43709</v>
      </c>
      <c r="B50" s="3" t="s">
        <v>70</v>
      </c>
      <c r="C50" s="5" t="s">
        <v>12</v>
      </c>
      <c r="D50" s="3" t="s">
        <v>10</v>
      </c>
      <c r="E50" s="3">
        <v>2</v>
      </c>
      <c r="F50" s="5">
        <v>50.8</v>
      </c>
    </row>
    <row r="51" spans="1:7" s="5" customFormat="1" ht="18.75" x14ac:dyDescent="0.3">
      <c r="A51" s="2">
        <v>43617</v>
      </c>
      <c r="B51" s="3" t="s">
        <v>7</v>
      </c>
      <c r="C51" s="3" t="s">
        <v>8</v>
      </c>
      <c r="D51" s="3" t="s">
        <v>10</v>
      </c>
      <c r="E51" s="3">
        <v>6</v>
      </c>
      <c r="F51">
        <v>152.4</v>
      </c>
      <c r="G51" s="4"/>
    </row>
    <row r="52" spans="1:7" s="5" customFormat="1" x14ac:dyDescent="0.25">
      <c r="A52" s="6">
        <v>43696</v>
      </c>
      <c r="B52" s="3" t="s">
        <v>56</v>
      </c>
      <c r="C52" s="5" t="s">
        <v>16</v>
      </c>
      <c r="D52" s="3" t="s">
        <v>57</v>
      </c>
      <c r="E52" s="3">
        <v>5</v>
      </c>
      <c r="F52">
        <v>127</v>
      </c>
      <c r="G52"/>
    </row>
    <row r="53" spans="1:7" s="5" customFormat="1" x14ac:dyDescent="0.25">
      <c r="A53" s="6">
        <v>43623</v>
      </c>
      <c r="B53" t="s">
        <v>11</v>
      </c>
      <c r="C53" t="s">
        <v>12</v>
      </c>
      <c r="D53" t="s">
        <v>9</v>
      </c>
      <c r="E53">
        <v>6</v>
      </c>
      <c r="F53">
        <v>152.4</v>
      </c>
      <c r="G53" t="s">
        <v>13</v>
      </c>
    </row>
    <row r="54" spans="1:7" s="5" customFormat="1" x14ac:dyDescent="0.25">
      <c r="A54" s="6">
        <v>43761</v>
      </c>
      <c r="B54" s="3" t="s">
        <v>73</v>
      </c>
      <c r="C54" s="5" t="s">
        <v>32</v>
      </c>
      <c r="D54" s="3" t="s">
        <v>74</v>
      </c>
      <c r="E54" s="3">
        <v>7</v>
      </c>
      <c r="F54"/>
      <c r="G54"/>
    </row>
    <row r="55" spans="1:7" x14ac:dyDescent="0.25">
      <c r="A55" s="6">
        <v>43761</v>
      </c>
      <c r="B55" s="3" t="s">
        <v>73</v>
      </c>
      <c r="C55" s="5" t="s">
        <v>32</v>
      </c>
      <c r="D55" s="3" t="s">
        <v>74</v>
      </c>
      <c r="E55" s="3">
        <v>8</v>
      </c>
    </row>
    <row r="56" spans="1:7" ht="18.75" x14ac:dyDescent="0.3">
      <c r="A56" s="2">
        <v>43617</v>
      </c>
      <c r="B56" s="3" t="s">
        <v>7</v>
      </c>
      <c r="C56" s="3" t="s">
        <v>8</v>
      </c>
      <c r="D56" s="3" t="s">
        <v>9</v>
      </c>
      <c r="E56" s="3">
        <v>7.5</v>
      </c>
      <c r="F56" s="3">
        <v>190.5</v>
      </c>
      <c r="G56" s="4"/>
    </row>
    <row r="57" spans="1:7" x14ac:dyDescent="0.25">
      <c r="A57" s="6">
        <v>43660</v>
      </c>
      <c r="B57" s="3" t="s">
        <v>26</v>
      </c>
      <c r="C57" t="s">
        <v>12</v>
      </c>
      <c r="D57" s="3" t="s">
        <v>17</v>
      </c>
      <c r="E57" s="3">
        <v>6.7</v>
      </c>
      <c r="F57">
        <v>170</v>
      </c>
    </row>
    <row r="58" spans="1:7" x14ac:dyDescent="0.25">
      <c r="A58" s="2">
        <v>43647</v>
      </c>
      <c r="B58" s="3" t="s">
        <v>15</v>
      </c>
      <c r="C58" s="3" t="s">
        <v>16</v>
      </c>
      <c r="D58" s="3" t="s">
        <v>17</v>
      </c>
      <c r="E58" s="3">
        <v>7</v>
      </c>
      <c r="F58">
        <v>177.8</v>
      </c>
      <c r="G58" s="3" t="s">
        <v>18</v>
      </c>
    </row>
    <row r="59" spans="1:7" x14ac:dyDescent="0.25">
      <c r="A59" s="6">
        <v>43696</v>
      </c>
      <c r="B59" s="3" t="s">
        <v>59</v>
      </c>
      <c r="C59" s="5" t="s">
        <v>16</v>
      </c>
      <c r="D59" s="3" t="s">
        <v>17</v>
      </c>
      <c r="E59" s="3">
        <v>8</v>
      </c>
      <c r="F59">
        <v>203.2</v>
      </c>
    </row>
    <row r="60" spans="1:7" x14ac:dyDescent="0.25">
      <c r="A60" s="7">
        <v>43653</v>
      </c>
      <c r="B60" s="3" t="s">
        <v>19</v>
      </c>
      <c r="C60" s="3" t="s">
        <v>8</v>
      </c>
      <c r="D60" s="3" t="s">
        <v>17</v>
      </c>
      <c r="E60" s="3">
        <v>8.27</v>
      </c>
      <c r="F60" s="5">
        <v>210</v>
      </c>
      <c r="G60" s="5" t="s">
        <v>21</v>
      </c>
    </row>
    <row r="61" spans="1:7" x14ac:dyDescent="0.25">
      <c r="A61" s="7">
        <v>43656</v>
      </c>
      <c r="B61" s="3" t="s">
        <v>22</v>
      </c>
      <c r="C61" s="3" t="s">
        <v>8</v>
      </c>
      <c r="D61" s="3" t="s">
        <v>17</v>
      </c>
      <c r="E61" s="3">
        <v>7.1</v>
      </c>
      <c r="F61" s="5">
        <v>180</v>
      </c>
      <c r="G61" s="5" t="s">
        <v>21</v>
      </c>
    </row>
  </sheetData>
  <sortState ref="A2:G61">
    <sortCondition ref="D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tabSelected="1" topLeftCell="D1" workbookViewId="0">
      <selection activeCell="N17" sqref="N17"/>
    </sheetView>
  </sheetViews>
  <sheetFormatPr defaultColWidth="9.140625" defaultRowHeight="15" x14ac:dyDescent="0.25"/>
  <cols>
    <col min="1" max="1" width="17.85546875" style="10" customWidth="1"/>
    <col min="2" max="5" width="9.140625" style="10" customWidth="1"/>
    <col min="6" max="16384" width="9.140625" style="10"/>
  </cols>
  <sheetData>
    <row r="1" spans="1:22" x14ac:dyDescent="0.25">
      <c r="B1" s="11" t="s">
        <v>12</v>
      </c>
      <c r="C1" s="11" t="s">
        <v>32</v>
      </c>
      <c r="D1" s="11" t="s">
        <v>72</v>
      </c>
      <c r="E1" s="11" t="s">
        <v>16</v>
      </c>
      <c r="F1" s="11" t="s">
        <v>8</v>
      </c>
      <c r="G1" s="11"/>
      <c r="H1" s="11"/>
      <c r="J1" s="3"/>
    </row>
    <row r="2" spans="1:22" x14ac:dyDescent="0.25">
      <c r="A2" s="10" t="s">
        <v>80</v>
      </c>
      <c r="B2" s="10">
        <v>11</v>
      </c>
      <c r="C2" s="10">
        <v>6</v>
      </c>
      <c r="D2" s="10">
        <v>1</v>
      </c>
      <c r="E2" s="10">
        <v>9</v>
      </c>
      <c r="J2" s="3"/>
      <c r="L2" s="3"/>
    </row>
    <row r="3" spans="1:22" x14ac:dyDescent="0.25">
      <c r="A3" s="12" t="s">
        <v>20</v>
      </c>
      <c r="E3" s="10">
        <v>1</v>
      </c>
      <c r="F3" s="10">
        <v>3</v>
      </c>
      <c r="J3" s="3"/>
      <c r="L3" s="3"/>
      <c r="M3" s="3"/>
      <c r="Q3"/>
      <c r="R3" s="31" t="s">
        <v>104</v>
      </c>
      <c r="S3" s="31" t="s">
        <v>101</v>
      </c>
      <c r="T3" s="31" t="s">
        <v>102</v>
      </c>
      <c r="U3" s="31" t="s">
        <v>103</v>
      </c>
      <c r="V3" s="31" t="s">
        <v>105</v>
      </c>
    </row>
    <row r="4" spans="1:22" x14ac:dyDescent="0.25">
      <c r="A4" s="12" t="s">
        <v>38</v>
      </c>
      <c r="B4" s="10">
        <v>7</v>
      </c>
      <c r="F4" s="10">
        <v>1</v>
      </c>
      <c r="J4" s="3"/>
      <c r="L4" s="3"/>
      <c r="M4" s="3"/>
      <c r="Q4" s="31" t="s">
        <v>130</v>
      </c>
      <c r="R4">
        <v>0</v>
      </c>
      <c r="S4">
        <v>2</v>
      </c>
      <c r="T4">
        <v>0</v>
      </c>
      <c r="U4">
        <v>0</v>
      </c>
      <c r="V4">
        <v>1</v>
      </c>
    </row>
    <row r="5" spans="1:22" x14ac:dyDescent="0.25">
      <c r="A5" s="3" t="s">
        <v>77</v>
      </c>
      <c r="C5" s="10">
        <v>2</v>
      </c>
      <c r="J5" s="3"/>
      <c r="L5" s="3"/>
      <c r="M5" s="3"/>
      <c r="Q5" s="31" t="s">
        <v>25</v>
      </c>
      <c r="R5">
        <v>2</v>
      </c>
      <c r="S5">
        <v>1</v>
      </c>
      <c r="T5">
        <v>6</v>
      </c>
      <c r="U5">
        <v>12</v>
      </c>
      <c r="V5">
        <v>20</v>
      </c>
    </row>
    <row r="6" spans="1:22" x14ac:dyDescent="0.25">
      <c r="A6" s="10" t="s">
        <v>10</v>
      </c>
      <c r="B6" s="10">
        <v>8</v>
      </c>
      <c r="F6" s="10">
        <v>1</v>
      </c>
      <c r="J6" s="3"/>
      <c r="L6" s="3"/>
      <c r="M6" s="3"/>
      <c r="Q6" s="31" t="s">
        <v>131</v>
      </c>
      <c r="R6">
        <v>28</v>
      </c>
      <c r="S6">
        <v>13</v>
      </c>
      <c r="T6">
        <v>11</v>
      </c>
      <c r="U6">
        <v>25</v>
      </c>
      <c r="V6">
        <v>16</v>
      </c>
    </row>
    <row r="7" spans="1:22" x14ac:dyDescent="0.25">
      <c r="A7" s="3" t="s">
        <v>57</v>
      </c>
      <c r="E7" s="10">
        <v>1</v>
      </c>
      <c r="J7" s="3"/>
      <c r="L7" s="3"/>
      <c r="Q7" s="31" t="s">
        <v>132</v>
      </c>
      <c r="R7">
        <v>0</v>
      </c>
      <c r="S7">
        <v>1</v>
      </c>
      <c r="T7">
        <v>4</v>
      </c>
      <c r="U7">
        <v>2</v>
      </c>
      <c r="V7">
        <v>1</v>
      </c>
    </row>
    <row r="8" spans="1:22" x14ac:dyDescent="0.25">
      <c r="A8" s="12" t="s">
        <v>9</v>
      </c>
      <c r="B8" s="10">
        <v>1</v>
      </c>
      <c r="C8" s="10">
        <v>2</v>
      </c>
      <c r="F8" s="10">
        <v>1</v>
      </c>
      <c r="J8" s="3"/>
      <c r="L8" s="3"/>
      <c r="M8" s="3"/>
      <c r="Q8" s="31" t="s">
        <v>133</v>
      </c>
      <c r="R8">
        <v>0</v>
      </c>
      <c r="S8">
        <v>4</v>
      </c>
      <c r="T8">
        <v>1</v>
      </c>
      <c r="U8">
        <v>0</v>
      </c>
      <c r="V8">
        <v>0</v>
      </c>
    </row>
    <row r="9" spans="1:22" x14ac:dyDescent="0.25">
      <c r="A9" s="10" t="s">
        <v>17</v>
      </c>
      <c r="B9" s="10">
        <v>1</v>
      </c>
      <c r="E9" s="10">
        <v>2</v>
      </c>
      <c r="F9" s="10">
        <v>2</v>
      </c>
      <c r="J9" s="3"/>
      <c r="L9" s="3"/>
      <c r="M9" s="3"/>
      <c r="Q9" s="31" t="s">
        <v>134</v>
      </c>
      <c r="R9">
        <v>1</v>
      </c>
      <c r="S9">
        <v>0</v>
      </c>
      <c r="T9">
        <v>3</v>
      </c>
      <c r="U9">
        <v>0</v>
      </c>
      <c r="V9">
        <v>2</v>
      </c>
    </row>
    <row r="10" spans="1:22" x14ac:dyDescent="0.25">
      <c r="J10" s="3"/>
      <c r="Q10" s="31" t="s">
        <v>92</v>
      </c>
      <c r="R10">
        <v>0</v>
      </c>
      <c r="S10">
        <v>1</v>
      </c>
      <c r="T10">
        <v>2</v>
      </c>
      <c r="U10">
        <v>1</v>
      </c>
      <c r="V10">
        <v>0</v>
      </c>
    </row>
    <row r="11" spans="1:22" x14ac:dyDescent="0.25">
      <c r="A11" s="11" t="s">
        <v>106</v>
      </c>
      <c r="B11" s="11">
        <f>SUM(B2:B9)</f>
        <v>28</v>
      </c>
      <c r="C11" s="11">
        <f t="shared" ref="C11:F11" si="0">SUM(C2:C9)</f>
        <v>10</v>
      </c>
      <c r="D11" s="11">
        <f t="shared" si="0"/>
        <v>1</v>
      </c>
      <c r="E11" s="11">
        <f t="shared" si="0"/>
        <v>13</v>
      </c>
      <c r="F11" s="11">
        <f t="shared" si="0"/>
        <v>8</v>
      </c>
      <c r="J11" s="3"/>
      <c r="Q11" s="31" t="s">
        <v>135</v>
      </c>
      <c r="R11">
        <v>19</v>
      </c>
      <c r="S11">
        <v>25</v>
      </c>
      <c r="T11">
        <v>82</v>
      </c>
      <c r="U11">
        <v>73</v>
      </c>
      <c r="V11">
        <v>20</v>
      </c>
    </row>
    <row r="12" spans="1:22" x14ac:dyDescent="0.25">
      <c r="J12" s="3"/>
      <c r="Q12" s="31" t="s">
        <v>136</v>
      </c>
      <c r="R12">
        <v>0</v>
      </c>
      <c r="S12">
        <v>0</v>
      </c>
      <c r="T12">
        <v>0</v>
      </c>
      <c r="U12">
        <v>0</v>
      </c>
      <c r="V12">
        <v>1</v>
      </c>
    </row>
    <row r="13" spans="1:22" x14ac:dyDescent="0.25">
      <c r="J13" s="3"/>
      <c r="Q13" s="31" t="s">
        <v>137</v>
      </c>
      <c r="R13">
        <v>1</v>
      </c>
      <c r="S13">
        <v>0</v>
      </c>
      <c r="T13">
        <v>2</v>
      </c>
      <c r="U13">
        <v>4</v>
      </c>
      <c r="V13">
        <v>1</v>
      </c>
    </row>
    <row r="14" spans="1:22" x14ac:dyDescent="0.25">
      <c r="J14" s="3"/>
      <c r="Q14" s="31" t="s">
        <v>138</v>
      </c>
      <c r="R14">
        <v>0</v>
      </c>
      <c r="S14">
        <v>0</v>
      </c>
      <c r="T14">
        <v>0</v>
      </c>
      <c r="U14">
        <v>0</v>
      </c>
      <c r="V14">
        <v>1</v>
      </c>
    </row>
    <row r="15" spans="1:22" x14ac:dyDescent="0.25">
      <c r="J15" s="3"/>
      <c r="Q15" s="31" t="s">
        <v>139</v>
      </c>
      <c r="R15">
        <v>0</v>
      </c>
      <c r="S15">
        <v>0</v>
      </c>
      <c r="T15">
        <v>1</v>
      </c>
      <c r="U15">
        <v>0</v>
      </c>
      <c r="V15">
        <v>0</v>
      </c>
    </row>
    <row r="16" spans="1:22" x14ac:dyDescent="0.25">
      <c r="B16" s="11" t="s">
        <v>104</v>
      </c>
      <c r="C16" s="11" t="s">
        <v>101</v>
      </c>
      <c r="D16" s="11" t="s">
        <v>102</v>
      </c>
      <c r="E16" s="11" t="s">
        <v>103</v>
      </c>
      <c r="F16" s="11" t="s">
        <v>105</v>
      </c>
      <c r="J16" s="3"/>
      <c r="Q16" s="31" t="s">
        <v>140</v>
      </c>
      <c r="R16">
        <v>0</v>
      </c>
      <c r="S16">
        <v>2</v>
      </c>
      <c r="T16">
        <v>0</v>
      </c>
      <c r="U16">
        <v>0</v>
      </c>
      <c r="V16">
        <v>0</v>
      </c>
    </row>
    <row r="17" spans="1:26" x14ac:dyDescent="0.25">
      <c r="A17" s="10" t="s">
        <v>80</v>
      </c>
      <c r="C17" s="10">
        <v>7</v>
      </c>
      <c r="D17" s="10">
        <v>17</v>
      </c>
      <c r="F17" s="10">
        <v>3</v>
      </c>
      <c r="J17" s="3"/>
      <c r="Q17" s="31" t="s">
        <v>141</v>
      </c>
      <c r="R17">
        <v>4</v>
      </c>
      <c r="S17">
        <v>4</v>
      </c>
      <c r="T17">
        <v>2</v>
      </c>
      <c r="U17">
        <v>1</v>
      </c>
      <c r="V17">
        <v>1</v>
      </c>
    </row>
    <row r="18" spans="1:26" x14ac:dyDescent="0.25">
      <c r="A18" s="12" t="s">
        <v>20</v>
      </c>
      <c r="C18" s="10">
        <v>1</v>
      </c>
      <c r="D18" s="10">
        <v>3</v>
      </c>
      <c r="J18" s="3"/>
      <c r="Q18"/>
      <c r="R18"/>
      <c r="S18"/>
      <c r="T18"/>
      <c r="U18"/>
      <c r="V18"/>
    </row>
    <row r="19" spans="1:26" x14ac:dyDescent="0.25">
      <c r="A19" s="12" t="s">
        <v>38</v>
      </c>
      <c r="C19" s="10">
        <v>1</v>
      </c>
      <c r="D19" s="10">
        <v>7</v>
      </c>
      <c r="J19" s="3"/>
      <c r="Q19"/>
      <c r="R19"/>
      <c r="S19"/>
      <c r="T19"/>
      <c r="U19"/>
      <c r="V19"/>
    </row>
    <row r="20" spans="1:26" x14ac:dyDescent="0.25">
      <c r="A20" s="3" t="s">
        <v>77</v>
      </c>
      <c r="F20" s="10">
        <v>2</v>
      </c>
      <c r="J20" s="3"/>
    </row>
    <row r="21" spans="1:26" x14ac:dyDescent="0.25">
      <c r="A21" s="10" t="s">
        <v>10</v>
      </c>
      <c r="B21" s="10">
        <v>1</v>
      </c>
      <c r="C21" s="10">
        <v>1</v>
      </c>
      <c r="D21" s="10">
        <v>4</v>
      </c>
      <c r="E21" s="10">
        <v>3</v>
      </c>
      <c r="J21" s="3"/>
    </row>
    <row r="22" spans="1:26" x14ac:dyDescent="0.25">
      <c r="A22" s="14" t="s">
        <v>57</v>
      </c>
      <c r="D22" s="10">
        <v>1</v>
      </c>
      <c r="J22" s="3"/>
    </row>
    <row r="23" spans="1:26" x14ac:dyDescent="0.25">
      <c r="A23" s="12" t="s">
        <v>9</v>
      </c>
      <c r="B23" s="12">
        <v>2</v>
      </c>
      <c r="C23" s="12"/>
      <c r="D23" s="12"/>
      <c r="E23" s="12"/>
      <c r="F23" s="12">
        <v>2</v>
      </c>
      <c r="G23" s="12"/>
      <c r="H23" s="12"/>
      <c r="I23" s="12"/>
      <c r="J23" s="3"/>
    </row>
    <row r="24" spans="1:26" x14ac:dyDescent="0.25">
      <c r="A24" s="10" t="s">
        <v>17</v>
      </c>
      <c r="C24" s="10">
        <v>4</v>
      </c>
      <c r="D24" s="10">
        <v>1</v>
      </c>
      <c r="J24" s="3"/>
    </row>
    <row r="25" spans="1:26" x14ac:dyDescent="0.25">
      <c r="A25" s="11" t="s">
        <v>106</v>
      </c>
      <c r="B25" s="11">
        <f>SUM(B17:B24)</f>
        <v>3</v>
      </c>
      <c r="C25" s="11">
        <f t="shared" ref="C25:F25" si="1">SUM(C17:C24)</f>
        <v>14</v>
      </c>
      <c r="D25" s="11">
        <f t="shared" si="1"/>
        <v>33</v>
      </c>
      <c r="E25" s="11">
        <f t="shared" si="1"/>
        <v>3</v>
      </c>
      <c r="F25" s="11">
        <f t="shared" si="1"/>
        <v>7</v>
      </c>
    </row>
    <row r="26" spans="1:26" x14ac:dyDescent="0.25">
      <c r="B26" s="11"/>
      <c r="C26" s="11"/>
      <c r="D26" s="11"/>
      <c r="E26" s="11"/>
      <c r="F26" s="11"/>
      <c r="I26" s="3"/>
      <c r="J26" s="3"/>
      <c r="K26" s="3"/>
      <c r="L26" s="3"/>
      <c r="M26" s="3"/>
    </row>
    <row r="27" spans="1:26" x14ac:dyDescent="0.25">
      <c r="J27" s="3"/>
      <c r="K27" s="3"/>
      <c r="M27" s="3"/>
    </row>
    <row r="28" spans="1:26" x14ac:dyDescent="0.25">
      <c r="J28" s="3"/>
      <c r="K28" s="3"/>
      <c r="M28" s="3"/>
    </row>
    <row r="29" spans="1:26" x14ac:dyDescent="0.25">
      <c r="B29" s="11">
        <v>2014</v>
      </c>
      <c r="C29" s="11">
        <v>2015</v>
      </c>
      <c r="D29" s="11">
        <v>2016</v>
      </c>
      <c r="E29" s="11">
        <v>2017</v>
      </c>
      <c r="F29" s="11">
        <v>2018</v>
      </c>
      <c r="G29" s="11">
        <v>2019</v>
      </c>
      <c r="H29" s="13"/>
      <c r="J29" s="3"/>
      <c r="K29" s="3"/>
      <c r="M29" s="3"/>
      <c r="W29" s="10" t="s">
        <v>126</v>
      </c>
      <c r="X29" s="10" t="s">
        <v>127</v>
      </c>
    </row>
    <row r="30" spans="1:26" x14ac:dyDescent="0.25">
      <c r="A30" s="10" t="s">
        <v>83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J30" s="3"/>
      <c r="K30" s="3"/>
      <c r="M30" s="3"/>
      <c r="W30" s="10">
        <f>SUM(B30:G30)</f>
        <v>0</v>
      </c>
      <c r="X30" s="30">
        <f>W30/835</f>
        <v>0</v>
      </c>
      <c r="Y30" s="10" t="s">
        <v>83</v>
      </c>
      <c r="Z30" s="30">
        <v>0</v>
      </c>
    </row>
    <row r="31" spans="1:26" x14ac:dyDescent="0.25">
      <c r="A31" s="10" t="s">
        <v>78</v>
      </c>
      <c r="B31" s="10">
        <v>23</v>
      </c>
      <c r="C31" s="10">
        <v>8</v>
      </c>
      <c r="D31" s="10">
        <v>3</v>
      </c>
      <c r="E31" s="10">
        <v>8</v>
      </c>
      <c r="F31" s="10">
        <v>9</v>
      </c>
      <c r="G31" s="10">
        <v>0</v>
      </c>
      <c r="H31" s="10" t="s">
        <v>125</v>
      </c>
      <c r="J31" s="3"/>
      <c r="K31" s="3"/>
      <c r="W31" s="10">
        <f t="shared" ref="W31:W57" si="2">SUM(B31:G31)</f>
        <v>51</v>
      </c>
      <c r="X31" s="30">
        <f t="shared" ref="X31:X57" si="3">W31/835</f>
        <v>6.1077844311377243E-2</v>
      </c>
      <c r="Y31" s="10" t="s">
        <v>78</v>
      </c>
      <c r="Z31" s="30">
        <v>6.1077844311377243E-2</v>
      </c>
    </row>
    <row r="32" spans="1:26" x14ac:dyDescent="0.25">
      <c r="A32" s="10" t="s">
        <v>84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J32" s="3"/>
      <c r="K32" s="3"/>
      <c r="W32" s="10">
        <f t="shared" si="2"/>
        <v>0</v>
      </c>
      <c r="X32" s="30">
        <f t="shared" si="3"/>
        <v>0</v>
      </c>
      <c r="Y32" s="10" t="s">
        <v>84</v>
      </c>
      <c r="Z32" s="30">
        <v>0</v>
      </c>
    </row>
    <row r="33" spans="1:26" x14ac:dyDescent="0.25">
      <c r="A33" s="10" t="s">
        <v>85</v>
      </c>
      <c r="B33" s="10">
        <v>0</v>
      </c>
      <c r="C33" s="10">
        <v>2</v>
      </c>
      <c r="D33" s="10">
        <v>0</v>
      </c>
      <c r="E33" s="10">
        <v>0</v>
      </c>
      <c r="F33" s="10">
        <v>0</v>
      </c>
      <c r="G33" s="10">
        <v>0</v>
      </c>
      <c r="J33" s="3"/>
      <c r="K33" s="3"/>
      <c r="W33" s="10">
        <f t="shared" si="2"/>
        <v>2</v>
      </c>
      <c r="X33" s="30">
        <f t="shared" si="3"/>
        <v>2.3952095808383233E-3</v>
      </c>
      <c r="Y33" s="10" t="s">
        <v>85</v>
      </c>
      <c r="Z33" s="30">
        <v>2.3952095808383233E-3</v>
      </c>
    </row>
    <row r="34" spans="1:26" x14ac:dyDescent="0.25">
      <c r="A34" s="10" t="s">
        <v>79</v>
      </c>
      <c r="B34" s="10">
        <v>0</v>
      </c>
      <c r="C34" s="10">
        <v>1</v>
      </c>
      <c r="D34" s="10">
        <v>0</v>
      </c>
      <c r="E34" s="10">
        <v>0</v>
      </c>
      <c r="F34" s="10">
        <v>1</v>
      </c>
      <c r="G34" s="10">
        <v>0</v>
      </c>
      <c r="J34" s="3"/>
      <c r="K34" s="3"/>
      <c r="W34" s="10">
        <f t="shared" si="2"/>
        <v>2</v>
      </c>
      <c r="X34" s="30">
        <f t="shared" si="3"/>
        <v>2.3952095808383233E-3</v>
      </c>
      <c r="Y34" s="10" t="s">
        <v>79</v>
      </c>
      <c r="Z34" s="30">
        <v>2.3952095808383233E-3</v>
      </c>
    </row>
    <row r="35" spans="1:26" x14ac:dyDescent="0.25">
      <c r="A35" s="10" t="s">
        <v>86</v>
      </c>
      <c r="B35" s="10">
        <v>2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 t="s">
        <v>125</v>
      </c>
      <c r="J35" s="3"/>
      <c r="K35" s="3"/>
      <c r="W35" s="10">
        <f t="shared" si="2"/>
        <v>2</v>
      </c>
      <c r="X35" s="30">
        <f t="shared" si="3"/>
        <v>2.3952095808383233E-3</v>
      </c>
      <c r="Y35" s="10" t="s">
        <v>86</v>
      </c>
      <c r="Z35" s="30">
        <v>2.3952095808383233E-3</v>
      </c>
    </row>
    <row r="36" spans="1:26" x14ac:dyDescent="0.25">
      <c r="A36" s="10" t="s">
        <v>87</v>
      </c>
      <c r="B36" s="10">
        <v>0</v>
      </c>
      <c r="C36" s="10">
        <v>1</v>
      </c>
      <c r="D36" s="10">
        <v>3</v>
      </c>
      <c r="E36" s="10">
        <v>0</v>
      </c>
      <c r="F36" s="10">
        <v>0</v>
      </c>
      <c r="G36" s="10">
        <v>0</v>
      </c>
      <c r="K36" s="3"/>
      <c r="W36" s="10">
        <f t="shared" si="2"/>
        <v>4</v>
      </c>
      <c r="X36" s="30">
        <f t="shared" si="3"/>
        <v>4.7904191616766467E-3</v>
      </c>
      <c r="Y36" s="10" t="s">
        <v>87</v>
      </c>
      <c r="Z36" s="30">
        <v>4.7904191616766467E-3</v>
      </c>
    </row>
    <row r="37" spans="1:26" x14ac:dyDescent="0.25">
      <c r="A37" s="10" t="s">
        <v>80</v>
      </c>
      <c r="B37" s="10">
        <v>6</v>
      </c>
      <c r="C37" s="10">
        <v>1</v>
      </c>
      <c r="D37" s="10">
        <v>123</v>
      </c>
      <c r="E37" s="10">
        <v>22</v>
      </c>
      <c r="F37" s="10">
        <v>5</v>
      </c>
      <c r="G37" s="10">
        <v>27</v>
      </c>
      <c r="H37" s="10" t="s">
        <v>125</v>
      </c>
      <c r="K37" s="3"/>
      <c r="W37" s="10">
        <f t="shared" si="2"/>
        <v>184</v>
      </c>
      <c r="X37" s="30">
        <f t="shared" si="3"/>
        <v>0.22035928143712574</v>
      </c>
      <c r="Y37" s="10" t="s">
        <v>80</v>
      </c>
      <c r="Z37" s="30">
        <v>0.22035928143712574</v>
      </c>
    </row>
    <row r="38" spans="1:26" x14ac:dyDescent="0.25">
      <c r="A38" s="12" t="s">
        <v>20</v>
      </c>
      <c r="B38" s="10">
        <v>6</v>
      </c>
      <c r="C38" s="10">
        <v>0</v>
      </c>
      <c r="D38" s="10">
        <v>2</v>
      </c>
      <c r="E38" s="10">
        <v>5</v>
      </c>
      <c r="F38" s="10">
        <v>5</v>
      </c>
      <c r="G38" s="10">
        <v>4</v>
      </c>
      <c r="K38" s="3"/>
      <c r="W38" s="10">
        <f t="shared" si="2"/>
        <v>22</v>
      </c>
      <c r="X38" s="30">
        <f t="shared" si="3"/>
        <v>2.6347305389221556E-2</v>
      </c>
      <c r="Y38" s="12" t="s">
        <v>20</v>
      </c>
      <c r="Z38" s="30">
        <v>2.6347305389221556E-2</v>
      </c>
    </row>
    <row r="39" spans="1:26" x14ac:dyDescent="0.25">
      <c r="A39" s="12" t="s">
        <v>38</v>
      </c>
      <c r="B39" s="10">
        <v>91</v>
      </c>
      <c r="C39" s="10">
        <v>36</v>
      </c>
      <c r="D39" s="10">
        <v>12</v>
      </c>
      <c r="E39" s="10">
        <v>39</v>
      </c>
      <c r="F39" s="10">
        <v>19</v>
      </c>
      <c r="G39" s="10">
        <v>8</v>
      </c>
      <c r="K39" s="3"/>
      <c r="W39" s="10">
        <f t="shared" si="2"/>
        <v>205</v>
      </c>
      <c r="X39" s="30">
        <f t="shared" si="3"/>
        <v>0.24550898203592814</v>
      </c>
      <c r="Y39" s="12" t="s">
        <v>38</v>
      </c>
      <c r="Z39" s="30">
        <v>0.24550898203592814</v>
      </c>
    </row>
    <row r="40" spans="1:26" x14ac:dyDescent="0.25">
      <c r="A40" s="12" t="s">
        <v>88</v>
      </c>
      <c r="B40" s="10">
        <v>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K40" s="3"/>
      <c r="W40" s="10">
        <f t="shared" si="2"/>
        <v>1</v>
      </c>
      <c r="X40" s="30">
        <f t="shared" si="3"/>
        <v>1.1976047904191617E-3</v>
      </c>
      <c r="Y40" s="12" t="s">
        <v>88</v>
      </c>
      <c r="Z40" s="30">
        <v>1.1976047904191617E-3</v>
      </c>
    </row>
    <row r="41" spans="1:26" x14ac:dyDescent="0.25">
      <c r="A41" s="12" t="s">
        <v>89</v>
      </c>
      <c r="B41" s="10">
        <v>0</v>
      </c>
      <c r="C41" s="10">
        <v>41</v>
      </c>
      <c r="D41" s="10">
        <v>3</v>
      </c>
      <c r="E41" s="10">
        <v>0</v>
      </c>
      <c r="F41" s="10">
        <v>0</v>
      </c>
      <c r="G41" s="10">
        <v>0</v>
      </c>
      <c r="K41" s="3"/>
      <c r="W41" s="10">
        <f t="shared" si="2"/>
        <v>44</v>
      </c>
      <c r="X41" s="30">
        <f t="shared" si="3"/>
        <v>5.2694610778443111E-2</v>
      </c>
      <c r="Y41" s="12" t="s">
        <v>89</v>
      </c>
      <c r="Z41" s="30">
        <v>5.2694610778443111E-2</v>
      </c>
    </row>
    <row r="42" spans="1:26" x14ac:dyDescent="0.25">
      <c r="A42" s="12" t="s">
        <v>90</v>
      </c>
      <c r="B42" s="10">
        <v>1</v>
      </c>
      <c r="C42" s="10">
        <v>2</v>
      </c>
      <c r="D42" s="10">
        <v>1</v>
      </c>
      <c r="E42" s="10">
        <v>1</v>
      </c>
      <c r="F42" s="10">
        <v>0</v>
      </c>
      <c r="G42" s="10">
        <v>0</v>
      </c>
      <c r="K42" s="3"/>
      <c r="W42" s="10">
        <f t="shared" si="2"/>
        <v>5</v>
      </c>
      <c r="X42" s="30">
        <f t="shared" si="3"/>
        <v>5.9880239520958087E-3</v>
      </c>
      <c r="Y42" s="12" t="s">
        <v>90</v>
      </c>
      <c r="Z42" s="30">
        <v>5.9880239520958087E-3</v>
      </c>
    </row>
    <row r="43" spans="1:26" x14ac:dyDescent="0.25">
      <c r="A43" s="12" t="s">
        <v>81</v>
      </c>
      <c r="B43" s="10">
        <v>0</v>
      </c>
      <c r="C43" s="10">
        <v>0</v>
      </c>
      <c r="D43" s="10">
        <v>0</v>
      </c>
      <c r="E43" s="10">
        <v>0</v>
      </c>
      <c r="F43" s="12">
        <v>1</v>
      </c>
      <c r="G43" s="12">
        <v>0</v>
      </c>
      <c r="K43" s="3"/>
      <c r="W43" s="10">
        <f t="shared" si="2"/>
        <v>1</v>
      </c>
      <c r="X43" s="30">
        <f t="shared" si="3"/>
        <v>1.1976047904191617E-3</v>
      </c>
      <c r="Y43" s="12" t="s">
        <v>81</v>
      </c>
      <c r="Z43" s="30">
        <v>1.1976047904191617E-3</v>
      </c>
    </row>
    <row r="44" spans="1:26" x14ac:dyDescent="0.25">
      <c r="A44" s="12" t="s">
        <v>77</v>
      </c>
      <c r="B44" s="10">
        <v>0</v>
      </c>
      <c r="C44" s="10">
        <v>0</v>
      </c>
      <c r="D44" s="10">
        <v>0</v>
      </c>
      <c r="E44" s="10">
        <v>0</v>
      </c>
      <c r="F44" s="12">
        <v>0</v>
      </c>
      <c r="G44" s="10">
        <v>2</v>
      </c>
      <c r="K44" s="3"/>
      <c r="W44" s="10">
        <f t="shared" si="2"/>
        <v>2</v>
      </c>
      <c r="X44" s="30">
        <f t="shared" si="3"/>
        <v>2.3952095808383233E-3</v>
      </c>
      <c r="Y44" s="12" t="s">
        <v>77</v>
      </c>
      <c r="Z44" s="30">
        <v>2.3952095808383233E-3</v>
      </c>
    </row>
    <row r="45" spans="1:26" x14ac:dyDescent="0.25">
      <c r="A45" s="10" t="s">
        <v>91</v>
      </c>
      <c r="B45" s="10">
        <v>0</v>
      </c>
      <c r="C45" s="10">
        <v>0</v>
      </c>
      <c r="D45" s="10">
        <v>5</v>
      </c>
      <c r="E45" s="10">
        <v>0</v>
      </c>
      <c r="F45" s="12">
        <v>0</v>
      </c>
      <c r="G45" s="12">
        <v>0</v>
      </c>
      <c r="K45" s="3"/>
      <c r="W45" s="10">
        <f t="shared" si="2"/>
        <v>5</v>
      </c>
      <c r="X45" s="30">
        <f t="shared" si="3"/>
        <v>5.9880239520958087E-3</v>
      </c>
      <c r="Y45" s="10" t="s">
        <v>91</v>
      </c>
      <c r="Z45" s="30">
        <v>5.9880239520958087E-3</v>
      </c>
    </row>
    <row r="46" spans="1:26" x14ac:dyDescent="0.25">
      <c r="A46" s="10" t="s">
        <v>92</v>
      </c>
      <c r="B46" s="10">
        <v>0</v>
      </c>
      <c r="C46" s="10">
        <v>3</v>
      </c>
      <c r="D46" s="10">
        <v>0</v>
      </c>
      <c r="E46" s="10">
        <v>0</v>
      </c>
      <c r="F46" s="12">
        <v>0</v>
      </c>
      <c r="G46" s="12">
        <v>0</v>
      </c>
      <c r="H46" s="10" t="s">
        <v>125</v>
      </c>
      <c r="K46" s="3"/>
      <c r="W46" s="10">
        <f t="shared" si="2"/>
        <v>3</v>
      </c>
      <c r="X46" s="30">
        <f t="shared" si="3"/>
        <v>3.592814371257485E-3</v>
      </c>
      <c r="Y46" s="10" t="s">
        <v>92</v>
      </c>
      <c r="Z46" s="30">
        <v>3.592814371257485E-3</v>
      </c>
    </row>
    <row r="47" spans="1:26" x14ac:dyDescent="0.25">
      <c r="A47" s="10" t="s">
        <v>93</v>
      </c>
      <c r="B47" s="10">
        <v>0</v>
      </c>
      <c r="C47" s="10">
        <v>0</v>
      </c>
      <c r="D47" s="10">
        <v>0</v>
      </c>
      <c r="E47" s="10">
        <v>0</v>
      </c>
      <c r="F47" s="12">
        <v>0</v>
      </c>
      <c r="G47" s="12">
        <v>0</v>
      </c>
      <c r="K47" s="3"/>
      <c r="W47" s="10">
        <f t="shared" si="2"/>
        <v>0</v>
      </c>
      <c r="X47" s="30">
        <f t="shared" si="3"/>
        <v>0</v>
      </c>
      <c r="Y47" s="10" t="s">
        <v>93</v>
      </c>
      <c r="Z47" s="30">
        <v>0</v>
      </c>
    </row>
    <row r="48" spans="1:26" x14ac:dyDescent="0.25">
      <c r="A48" s="10" t="s">
        <v>10</v>
      </c>
      <c r="B48" s="10">
        <v>17</v>
      </c>
      <c r="C48" s="10">
        <v>31</v>
      </c>
      <c r="D48" s="10">
        <v>18</v>
      </c>
      <c r="E48" s="10">
        <v>19</v>
      </c>
      <c r="F48" s="12">
        <v>17</v>
      </c>
      <c r="G48" s="12">
        <v>9</v>
      </c>
      <c r="H48" s="10" t="s">
        <v>125</v>
      </c>
      <c r="K48" s="3"/>
      <c r="W48" s="10">
        <f t="shared" si="2"/>
        <v>111</v>
      </c>
      <c r="X48" s="30">
        <f t="shared" si="3"/>
        <v>0.13293413173652693</v>
      </c>
      <c r="Y48" s="10" t="s">
        <v>10</v>
      </c>
      <c r="Z48" s="30">
        <v>0.13293413173652693</v>
      </c>
    </row>
    <row r="49" spans="1:26" x14ac:dyDescent="0.25">
      <c r="A49" s="10" t="s">
        <v>94</v>
      </c>
      <c r="B49" s="10">
        <v>1</v>
      </c>
      <c r="C49" s="10">
        <v>0</v>
      </c>
      <c r="D49" s="10">
        <v>0</v>
      </c>
      <c r="E49" s="10">
        <v>0</v>
      </c>
      <c r="F49" s="12">
        <v>0</v>
      </c>
      <c r="G49" s="12">
        <v>0</v>
      </c>
      <c r="K49" s="3"/>
      <c r="W49" s="10">
        <f t="shared" si="2"/>
        <v>1</v>
      </c>
      <c r="X49" s="30">
        <f t="shared" si="3"/>
        <v>1.1976047904191617E-3</v>
      </c>
      <c r="Y49" s="10" t="s">
        <v>94</v>
      </c>
      <c r="Z49" s="30">
        <v>1.1976047904191617E-3</v>
      </c>
    </row>
    <row r="50" spans="1:26" x14ac:dyDescent="0.25">
      <c r="A50" s="10" t="s">
        <v>95</v>
      </c>
      <c r="B50" s="10">
        <v>0</v>
      </c>
      <c r="C50" s="10">
        <v>0</v>
      </c>
      <c r="D50" s="10">
        <v>1</v>
      </c>
      <c r="E50" s="10">
        <v>0</v>
      </c>
      <c r="F50" s="12">
        <v>0</v>
      </c>
      <c r="G50" s="12">
        <v>0</v>
      </c>
      <c r="K50" s="3"/>
      <c r="W50" s="10">
        <f t="shared" si="2"/>
        <v>1</v>
      </c>
      <c r="X50" s="30">
        <f t="shared" si="3"/>
        <v>1.1976047904191617E-3</v>
      </c>
      <c r="Y50" s="10" t="s">
        <v>95</v>
      </c>
      <c r="Z50" s="30">
        <v>1.1976047904191617E-3</v>
      </c>
    </row>
    <row r="51" spans="1:26" x14ac:dyDescent="0.25">
      <c r="A51" s="10" t="s">
        <v>96</v>
      </c>
      <c r="B51" s="10">
        <v>0</v>
      </c>
      <c r="C51" s="10">
        <v>1</v>
      </c>
      <c r="D51" s="10">
        <v>8</v>
      </c>
      <c r="E51" s="10">
        <v>0</v>
      </c>
      <c r="F51" s="12">
        <v>0</v>
      </c>
      <c r="G51" s="12">
        <v>0</v>
      </c>
      <c r="H51" s="10" t="s">
        <v>125</v>
      </c>
      <c r="K51" s="3"/>
      <c r="W51" s="10">
        <f t="shared" si="2"/>
        <v>9</v>
      </c>
      <c r="X51" s="30">
        <f t="shared" si="3"/>
        <v>1.0778443113772455E-2</v>
      </c>
      <c r="Y51" s="10" t="s">
        <v>96</v>
      </c>
      <c r="Z51" s="30">
        <v>1.0778443113772455E-2</v>
      </c>
    </row>
    <row r="52" spans="1:26" x14ac:dyDescent="0.25">
      <c r="A52" s="10" t="s">
        <v>97</v>
      </c>
      <c r="B52" s="10">
        <v>1</v>
      </c>
      <c r="C52" s="10">
        <v>4</v>
      </c>
      <c r="D52" s="10">
        <v>2</v>
      </c>
      <c r="E52" s="10">
        <v>0</v>
      </c>
      <c r="F52" s="12">
        <v>0</v>
      </c>
      <c r="G52" s="12">
        <v>1</v>
      </c>
      <c r="K52" s="3"/>
      <c r="W52" s="10">
        <f t="shared" si="2"/>
        <v>8</v>
      </c>
      <c r="X52" s="30">
        <f t="shared" si="3"/>
        <v>9.5808383233532933E-3</v>
      </c>
      <c r="Y52" s="10" t="s">
        <v>97</v>
      </c>
      <c r="Z52" s="30">
        <v>9.5808383233532933E-3</v>
      </c>
    </row>
    <row r="53" spans="1:26" x14ac:dyDescent="0.25">
      <c r="A53" s="10" t="s">
        <v>98</v>
      </c>
      <c r="B53" s="10">
        <v>0</v>
      </c>
      <c r="C53" s="10">
        <v>0</v>
      </c>
      <c r="D53" s="10">
        <v>1</v>
      </c>
      <c r="E53" s="10">
        <v>0</v>
      </c>
      <c r="F53" s="12">
        <v>0</v>
      </c>
      <c r="G53" s="12">
        <v>0</v>
      </c>
      <c r="K53" s="3"/>
      <c r="W53" s="10">
        <f t="shared" si="2"/>
        <v>1</v>
      </c>
      <c r="X53" s="30">
        <f t="shared" si="3"/>
        <v>1.1976047904191617E-3</v>
      </c>
      <c r="Y53" s="10" t="s">
        <v>98</v>
      </c>
      <c r="Z53" s="30">
        <v>1.1976047904191617E-3</v>
      </c>
    </row>
    <row r="54" spans="1:26" x14ac:dyDescent="0.25">
      <c r="A54" s="12" t="s">
        <v>9</v>
      </c>
      <c r="B54" s="10">
        <v>9</v>
      </c>
      <c r="C54" s="10">
        <v>72</v>
      </c>
      <c r="D54" s="10">
        <v>8</v>
      </c>
      <c r="E54" s="10">
        <v>5</v>
      </c>
      <c r="F54" s="12">
        <v>1</v>
      </c>
      <c r="G54" s="12">
        <v>4</v>
      </c>
      <c r="H54" s="10" t="s">
        <v>125</v>
      </c>
      <c r="K54" s="3"/>
      <c r="W54" s="10">
        <f t="shared" si="2"/>
        <v>99</v>
      </c>
      <c r="X54" s="30">
        <f t="shared" si="3"/>
        <v>0.118562874251497</v>
      </c>
      <c r="Y54" s="12" t="s">
        <v>9</v>
      </c>
      <c r="Z54" s="30">
        <v>0.118562874251497</v>
      </c>
    </row>
    <row r="55" spans="1:26" x14ac:dyDescent="0.25">
      <c r="A55" s="10" t="s">
        <v>82</v>
      </c>
      <c r="B55" s="10">
        <v>1</v>
      </c>
      <c r="C55" s="10">
        <v>3</v>
      </c>
      <c r="D55" s="10">
        <v>1</v>
      </c>
      <c r="E55" s="10">
        <v>0</v>
      </c>
      <c r="F55" s="12">
        <v>3</v>
      </c>
      <c r="G55" s="12">
        <v>0</v>
      </c>
      <c r="W55" s="10">
        <f t="shared" si="2"/>
        <v>8</v>
      </c>
      <c r="X55" s="30">
        <f t="shared" si="3"/>
        <v>9.5808383233532933E-3</v>
      </c>
      <c r="Y55" s="10" t="s">
        <v>82</v>
      </c>
      <c r="Z55" s="30">
        <v>9.5808383233532933E-3</v>
      </c>
    </row>
    <row r="56" spans="1:26" x14ac:dyDescent="0.25">
      <c r="A56" s="10" t="s">
        <v>99</v>
      </c>
      <c r="B56" s="10">
        <v>0</v>
      </c>
      <c r="C56" s="10">
        <v>0</v>
      </c>
      <c r="D56" s="10">
        <v>0</v>
      </c>
      <c r="E56" s="10">
        <v>1</v>
      </c>
      <c r="F56" s="12">
        <v>0</v>
      </c>
      <c r="G56" s="12">
        <v>0</v>
      </c>
      <c r="W56" s="10">
        <f t="shared" si="2"/>
        <v>1</v>
      </c>
      <c r="X56" s="30">
        <f t="shared" si="3"/>
        <v>1.1976047904191617E-3</v>
      </c>
      <c r="Y56" s="10" t="s">
        <v>99</v>
      </c>
      <c r="Z56" s="30">
        <v>1.1976047904191617E-3</v>
      </c>
    </row>
    <row r="57" spans="1:26" x14ac:dyDescent="0.25">
      <c r="A57" s="10" t="s">
        <v>17</v>
      </c>
      <c r="B57" s="10">
        <v>20</v>
      </c>
      <c r="C57" s="10">
        <v>15</v>
      </c>
      <c r="D57" s="10">
        <v>11</v>
      </c>
      <c r="E57" s="10">
        <v>7</v>
      </c>
      <c r="F57" s="12">
        <v>5</v>
      </c>
      <c r="G57" s="12">
        <v>5</v>
      </c>
      <c r="H57" s="10" t="s">
        <v>125</v>
      </c>
      <c r="W57" s="10">
        <f t="shared" si="2"/>
        <v>63</v>
      </c>
      <c r="X57" s="30">
        <f t="shared" si="3"/>
        <v>7.5449101796407181E-2</v>
      </c>
      <c r="Y57" s="10" t="s">
        <v>17</v>
      </c>
      <c r="Z57" s="30">
        <v>7.5449101796407181E-2</v>
      </c>
    </row>
    <row r="58" spans="1:26" x14ac:dyDescent="0.25">
      <c r="A58" s="12"/>
      <c r="F58" s="12"/>
      <c r="W58" s="10">
        <f>SUM(W30:W57)</f>
        <v>835</v>
      </c>
    </row>
    <row r="59" spans="1:26" x14ac:dyDescent="0.25">
      <c r="A59" s="15"/>
      <c r="B59" s="11"/>
      <c r="C59" s="11"/>
      <c r="D59" s="11"/>
      <c r="E59" s="11"/>
      <c r="F59" s="15"/>
      <c r="G59" s="11"/>
      <c r="H59" s="11"/>
    </row>
    <row r="60" spans="1:26" x14ac:dyDescent="0.25">
      <c r="A60" s="15" t="s">
        <v>100</v>
      </c>
      <c r="B60" s="11">
        <v>179</v>
      </c>
      <c r="C60" s="11">
        <v>221</v>
      </c>
      <c r="D60" s="11">
        <v>202</v>
      </c>
      <c r="E60" s="11">
        <v>107</v>
      </c>
      <c r="F60" s="15">
        <v>67</v>
      </c>
      <c r="G60" s="11">
        <f>SUM(G30:G57)</f>
        <v>60</v>
      </c>
      <c r="H60" s="13"/>
    </row>
    <row r="66" spans="1:27" ht="45" x14ac:dyDescent="0.25">
      <c r="A66" s="29" t="s">
        <v>108</v>
      </c>
      <c r="B66" s="29" t="s">
        <v>117</v>
      </c>
      <c r="C66" s="29" t="s">
        <v>118</v>
      </c>
      <c r="D66" s="29" t="s">
        <v>119</v>
      </c>
      <c r="E66" s="29" t="s">
        <v>120</v>
      </c>
    </row>
    <row r="67" spans="1:27" x14ac:dyDescent="0.25">
      <c r="A67" s="10" t="s">
        <v>109</v>
      </c>
      <c r="B67" s="10">
        <v>20</v>
      </c>
      <c r="C67" s="10">
        <v>3550</v>
      </c>
      <c r="D67" s="10">
        <v>2</v>
      </c>
    </row>
    <row r="68" spans="1:27" x14ac:dyDescent="0.25">
      <c r="A68" s="10" t="s">
        <v>110</v>
      </c>
      <c r="B68" s="10">
        <v>8</v>
      </c>
      <c r="C68" s="10">
        <v>800</v>
      </c>
      <c r="D68" s="10">
        <f>16+9+3</f>
        <v>28</v>
      </c>
    </row>
    <row r="69" spans="1:27" x14ac:dyDescent="0.25">
      <c r="A69" s="10" t="s">
        <v>111</v>
      </c>
      <c r="B69" s="10">
        <v>8</v>
      </c>
      <c r="C69" s="10">
        <v>650</v>
      </c>
      <c r="D69" s="10">
        <v>0</v>
      </c>
      <c r="V69" s="11">
        <v>2014</v>
      </c>
      <c r="W69" s="11">
        <v>2015</v>
      </c>
      <c r="X69" s="11">
        <v>2016</v>
      </c>
      <c r="Y69" s="11">
        <v>2017</v>
      </c>
      <c r="Z69" s="11">
        <v>2018</v>
      </c>
      <c r="AA69" s="11">
        <v>2019</v>
      </c>
    </row>
    <row r="70" spans="1:27" x14ac:dyDescent="0.25">
      <c r="A70" s="10" t="s">
        <v>112</v>
      </c>
      <c r="B70" s="10">
        <v>0</v>
      </c>
      <c r="C70" s="10">
        <v>0</v>
      </c>
      <c r="D70" s="10">
        <v>31</v>
      </c>
      <c r="F70" s="26" t="s">
        <v>113</v>
      </c>
      <c r="G70" s="27" t="s">
        <v>114</v>
      </c>
      <c r="H70" s="26"/>
      <c r="U70" s="10" t="s">
        <v>128</v>
      </c>
      <c r="V70" s="10">
        <v>179</v>
      </c>
      <c r="W70" s="10">
        <v>221</v>
      </c>
      <c r="X70" s="10">
        <v>202</v>
      </c>
      <c r="Y70" s="10">
        <v>107</v>
      </c>
      <c r="Z70" s="10">
        <v>67</v>
      </c>
      <c r="AA70" s="10">
        <v>60</v>
      </c>
    </row>
    <row r="71" spans="1:27" x14ac:dyDescent="0.25">
      <c r="A71" s="10" t="s">
        <v>116</v>
      </c>
      <c r="B71" s="10">
        <v>0</v>
      </c>
      <c r="C71" s="10">
        <v>0</v>
      </c>
      <c r="D71" s="10">
        <v>4</v>
      </c>
      <c r="F71" s="26" t="s">
        <v>115</v>
      </c>
      <c r="G71" s="26" t="s">
        <v>122</v>
      </c>
      <c r="H71" s="26"/>
      <c r="U71" s="10" t="s">
        <v>129</v>
      </c>
      <c r="V71" s="10">
        <v>271</v>
      </c>
      <c r="W71" s="10">
        <v>307</v>
      </c>
      <c r="X71" s="10">
        <v>329</v>
      </c>
      <c r="Y71" s="10">
        <v>287</v>
      </c>
      <c r="Z71" s="10">
        <v>382</v>
      </c>
      <c r="AA71" s="10">
        <v>478</v>
      </c>
    </row>
    <row r="72" spans="1:27" x14ac:dyDescent="0.25">
      <c r="A72" s="18" t="s">
        <v>32</v>
      </c>
      <c r="B72" s="25">
        <v>0</v>
      </c>
      <c r="C72" s="25">
        <v>0</v>
      </c>
      <c r="D72" s="16">
        <v>2</v>
      </c>
      <c r="E72" s="19"/>
    </row>
    <row r="73" spans="1:27" x14ac:dyDescent="0.25">
      <c r="A73" s="18" t="s">
        <v>121</v>
      </c>
      <c r="B73" s="25">
        <v>0</v>
      </c>
      <c r="C73" s="25">
        <v>0</v>
      </c>
      <c r="D73" s="16">
        <v>3</v>
      </c>
      <c r="E73" s="19"/>
      <c r="G73" s="10">
        <f>5000+1749</f>
        <v>6749</v>
      </c>
    </row>
    <row r="74" spans="1:27" x14ac:dyDescent="0.25">
      <c r="A74" s="18" t="s">
        <v>106</v>
      </c>
      <c r="B74" s="16">
        <f t="shared" ref="B74:C74" si="4">SUM(B67:B73)</f>
        <v>36</v>
      </c>
      <c r="C74" s="16">
        <f t="shared" si="4"/>
        <v>5000</v>
      </c>
      <c r="D74" s="16">
        <f>SUM(D67:D73)</f>
        <v>70</v>
      </c>
      <c r="E74" s="10">
        <v>1749</v>
      </c>
    </row>
    <row r="75" spans="1:27" x14ac:dyDescent="0.25">
      <c r="A75" s="20"/>
      <c r="B75" s="16"/>
      <c r="C75" s="16"/>
      <c r="D75" s="16"/>
    </row>
    <row r="76" spans="1:27" x14ac:dyDescent="0.25">
      <c r="A76" s="28"/>
      <c r="B76" s="16"/>
      <c r="C76" s="16"/>
      <c r="D76" s="16"/>
    </row>
    <row r="77" spans="1:27" x14ac:dyDescent="0.25">
      <c r="A77" s="28" t="s">
        <v>123</v>
      </c>
      <c r="B77" s="24"/>
      <c r="C77" s="16"/>
      <c r="D77" s="16"/>
    </row>
    <row r="78" spans="1:27" ht="60" x14ac:dyDescent="0.25">
      <c r="A78" s="24" t="s">
        <v>108</v>
      </c>
      <c r="B78" s="24" t="s">
        <v>107</v>
      </c>
      <c r="C78" s="16" t="s">
        <v>124</v>
      </c>
      <c r="D78" s="16"/>
    </row>
    <row r="79" spans="1:27" x14ac:dyDescent="0.25">
      <c r="A79" s="10" t="s">
        <v>109</v>
      </c>
      <c r="B79" s="10">
        <v>2</v>
      </c>
      <c r="C79" s="16"/>
      <c r="D79" s="16"/>
    </row>
    <row r="80" spans="1:27" x14ac:dyDescent="0.25">
      <c r="A80" s="10" t="s">
        <v>110</v>
      </c>
      <c r="B80" s="10">
        <f>16+9+3</f>
        <v>28</v>
      </c>
      <c r="C80" s="16"/>
      <c r="D80" s="16"/>
    </row>
    <row r="81" spans="1:5" x14ac:dyDescent="0.25">
      <c r="A81" s="10" t="s">
        <v>111</v>
      </c>
      <c r="B81" s="10">
        <v>0</v>
      </c>
      <c r="C81" s="16"/>
      <c r="D81" s="16"/>
      <c r="E81" s="12"/>
    </row>
    <row r="82" spans="1:5" x14ac:dyDescent="0.25">
      <c r="A82" s="10" t="s">
        <v>112</v>
      </c>
      <c r="B82" s="10">
        <v>31</v>
      </c>
      <c r="C82" s="17"/>
      <c r="D82" s="22"/>
    </row>
    <row r="83" spans="1:5" x14ac:dyDescent="0.25">
      <c r="A83" s="10" t="s">
        <v>116</v>
      </c>
      <c r="B83" s="10">
        <v>5</v>
      </c>
      <c r="C83" s="17">
        <v>119</v>
      </c>
      <c r="D83" s="22"/>
    </row>
    <row r="84" spans="1:5" x14ac:dyDescent="0.25">
      <c r="A84" s="18" t="s">
        <v>32</v>
      </c>
      <c r="B84" s="16">
        <v>2</v>
      </c>
      <c r="C84" s="17"/>
      <c r="D84" s="22"/>
    </row>
    <row r="85" spans="1:5" x14ac:dyDescent="0.25">
      <c r="A85" s="18" t="s">
        <v>121</v>
      </c>
      <c r="B85" s="16">
        <v>3</v>
      </c>
      <c r="C85" s="16"/>
      <c r="D85" s="16"/>
      <c r="E85" s="12"/>
    </row>
    <row r="86" spans="1:5" x14ac:dyDescent="0.25">
      <c r="A86" s="17"/>
      <c r="B86" s="17"/>
      <c r="C86" s="17"/>
      <c r="D86" s="22"/>
    </row>
    <row r="87" spans="1:5" x14ac:dyDescent="0.25">
      <c r="A87" s="21"/>
      <c r="B87" s="21"/>
      <c r="C87" s="17"/>
      <c r="D87" s="22"/>
      <c r="E87" s="12"/>
    </row>
    <row r="88" spans="1:5" x14ac:dyDescent="0.25">
      <c r="A88" s="21"/>
      <c r="B88" s="17"/>
      <c r="C88" s="17"/>
      <c r="D88" s="22"/>
    </row>
    <row r="89" spans="1:5" x14ac:dyDescent="0.25">
      <c r="A89" s="21"/>
      <c r="B89" s="22"/>
      <c r="C89" s="17"/>
      <c r="D89" s="22"/>
    </row>
    <row r="90" spans="1:5" x14ac:dyDescent="0.25">
      <c r="A90" s="21"/>
      <c r="B90" s="17"/>
      <c r="C90" s="17"/>
      <c r="D90" s="22"/>
      <c r="E90" s="12"/>
    </row>
    <row r="91" spans="1:5" x14ac:dyDescent="0.25">
      <c r="A91" s="16"/>
      <c r="B91" s="16"/>
      <c r="C91" s="16"/>
      <c r="D91" s="16"/>
    </row>
    <row r="92" spans="1:5" x14ac:dyDescent="0.25">
      <c r="A92" s="16"/>
      <c r="B92" s="16"/>
      <c r="C92" s="16"/>
      <c r="D92" s="16"/>
    </row>
    <row r="93" spans="1:5" x14ac:dyDescent="0.25">
      <c r="A93" s="20"/>
      <c r="B93" s="20"/>
      <c r="C93" s="16"/>
      <c r="D93" s="16"/>
    </row>
    <row r="94" spans="1:5" x14ac:dyDescent="0.25">
      <c r="A94" s="20"/>
      <c r="B94" s="16"/>
      <c r="C94" s="16"/>
      <c r="D94" s="16"/>
    </row>
    <row r="95" spans="1:5" x14ac:dyDescent="0.25">
      <c r="A95" s="20"/>
      <c r="B95" s="20"/>
      <c r="C95" s="16"/>
      <c r="D95" s="16"/>
    </row>
    <row r="96" spans="1:5" x14ac:dyDescent="0.25">
      <c r="A96" s="20"/>
      <c r="B96" s="20"/>
      <c r="C96" s="16"/>
      <c r="D96" s="16"/>
    </row>
    <row r="97" spans="1:4" x14ac:dyDescent="0.25">
      <c r="A97" s="20"/>
      <c r="B97" s="20"/>
      <c r="C97" s="16"/>
      <c r="D97" s="16"/>
    </row>
    <row r="98" spans="1:4" x14ac:dyDescent="0.25">
      <c r="A98" s="16"/>
      <c r="B98" s="16"/>
      <c r="C98" s="16"/>
      <c r="D98" s="16"/>
    </row>
    <row r="99" spans="1:4" x14ac:dyDescent="0.25">
      <c r="A99" s="21"/>
      <c r="B99" s="17"/>
      <c r="C99" s="17"/>
      <c r="D99" s="22"/>
    </row>
    <row r="100" spans="1:4" x14ac:dyDescent="0.25">
      <c r="A100" s="20"/>
      <c r="B100" s="16"/>
      <c r="C100" s="16"/>
      <c r="D100" s="16"/>
    </row>
    <row r="101" spans="1:4" x14ac:dyDescent="0.25">
      <c r="A101" s="21"/>
      <c r="B101" s="17"/>
      <c r="C101" s="17"/>
      <c r="D101" s="22"/>
    </row>
    <row r="102" spans="1:4" x14ac:dyDescent="0.25">
      <c r="A102" s="20"/>
      <c r="B102" s="21"/>
      <c r="C102" s="16"/>
      <c r="D102" s="16"/>
    </row>
    <row r="103" spans="1:4" x14ac:dyDescent="0.25">
      <c r="A103" s="20"/>
      <c r="B103" s="16"/>
      <c r="C103" s="16"/>
      <c r="D103" s="16"/>
    </row>
    <row r="104" spans="1:4" x14ac:dyDescent="0.25">
      <c r="A104" s="21"/>
      <c r="B104" s="17"/>
      <c r="C104" s="17"/>
      <c r="D104" s="22"/>
    </row>
    <row r="105" spans="1:4" x14ac:dyDescent="0.25">
      <c r="A105" s="21"/>
      <c r="B105" s="22"/>
      <c r="C105" s="17"/>
      <c r="D105" s="22"/>
    </row>
    <row r="106" spans="1:4" x14ac:dyDescent="0.25">
      <c r="A106" s="21"/>
      <c r="B106" s="21"/>
      <c r="C106" s="17"/>
      <c r="D106" s="22"/>
    </row>
    <row r="107" spans="1:4" x14ac:dyDescent="0.25">
      <c r="A107" s="21"/>
      <c r="B107" s="17"/>
      <c r="C107" s="17"/>
      <c r="D107" s="22"/>
    </row>
    <row r="108" spans="1:4" x14ac:dyDescent="0.25">
      <c r="A108" s="20"/>
      <c r="B108" s="22"/>
      <c r="C108" s="16"/>
      <c r="D108" s="16"/>
    </row>
    <row r="109" spans="1:4" x14ac:dyDescent="0.25">
      <c r="A109" s="20"/>
      <c r="B109" s="16"/>
      <c r="C109" s="16"/>
      <c r="D109" s="16"/>
    </row>
    <row r="110" spans="1:4" x14ac:dyDescent="0.25">
      <c r="A110" s="20"/>
      <c r="B110" s="16"/>
      <c r="C110" s="16"/>
      <c r="D110" s="16"/>
    </row>
    <row r="111" spans="1:4" x14ac:dyDescent="0.25">
      <c r="A111" s="20"/>
      <c r="B111" s="16"/>
      <c r="C111" s="16"/>
      <c r="D111" s="16"/>
    </row>
    <row r="112" spans="1:4" x14ac:dyDescent="0.25">
      <c r="A112" s="20"/>
      <c r="B112" s="16"/>
      <c r="C112" s="16"/>
      <c r="D112" s="16"/>
    </row>
    <row r="113" spans="1:4" x14ac:dyDescent="0.25">
      <c r="A113" s="21"/>
      <c r="B113" s="21"/>
      <c r="C113" s="17"/>
      <c r="D113" s="22"/>
    </row>
    <row r="114" spans="1:4" x14ac:dyDescent="0.25">
      <c r="A114" s="21"/>
      <c r="B114" s="17"/>
      <c r="C114" s="17"/>
      <c r="D114" s="23"/>
    </row>
    <row r="115" spans="1:4" x14ac:dyDescent="0.25">
      <c r="A115" s="21"/>
      <c r="B115" s="21"/>
      <c r="C115" s="17"/>
      <c r="D115" s="22"/>
    </row>
    <row r="116" spans="1:4" x14ac:dyDescent="0.25">
      <c r="A116" s="21"/>
      <c r="B116" s="21"/>
      <c r="C116" s="17"/>
      <c r="D116" s="22"/>
    </row>
    <row r="117" spans="1:4" x14ac:dyDescent="0.25">
      <c r="A117" s="21"/>
      <c r="B117" s="21"/>
      <c r="C117" s="17"/>
      <c r="D117" s="22"/>
    </row>
    <row r="118" spans="1:4" x14ac:dyDescent="0.25">
      <c r="A118" s="21"/>
      <c r="B118" s="21"/>
      <c r="C118" s="17"/>
      <c r="D118" s="22"/>
    </row>
    <row r="119" spans="1:4" x14ac:dyDescent="0.25">
      <c r="A119" s="21"/>
      <c r="B119" s="17"/>
      <c r="C119" s="17"/>
      <c r="D119" s="23"/>
    </row>
    <row r="120" spans="1:4" x14ac:dyDescent="0.25">
      <c r="A120" s="21"/>
      <c r="B120" s="21"/>
      <c r="C120" s="17"/>
      <c r="D120" s="16"/>
    </row>
    <row r="121" spans="1:4" x14ac:dyDescent="0.25">
      <c r="A121" s="21"/>
      <c r="B121" s="22"/>
      <c r="C121" s="17"/>
      <c r="D121" s="22"/>
    </row>
    <row r="122" spans="1:4" x14ac:dyDescent="0.25">
      <c r="D122" s="11"/>
    </row>
  </sheetData>
  <sortState ref="A76:D122">
    <sortCondition ref="C7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2020-03-13T17:25:44Z</dcterms:modified>
</cp:coreProperties>
</file>