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Science &amp; Stewardship Projects\Annual Reports\2023 Annual Reports\Data\"/>
    </mc:Choice>
  </mc:AlternateContent>
  <xr:revisionPtr revIDLastSave="0" documentId="13_ncr:1_{340E8B6D-151C-45E7-A0B7-7304C6023729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2023 Recycling" sheetId="17" r:id="rId1"/>
    <sheet name="2023 Landfill" sheetId="20" r:id="rId2"/>
    <sheet name="2023 Compost" sheetId="2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2" l="1"/>
  <c r="F10" i="22"/>
  <c r="F9" i="22"/>
  <c r="F7" i="22"/>
  <c r="F5" i="22"/>
  <c r="F13" i="22" s="1"/>
  <c r="F4" i="22"/>
  <c r="F3" i="22"/>
  <c r="E26" i="17"/>
  <c r="E37" i="20"/>
  <c r="E38" i="20"/>
  <c r="E36" i="20"/>
  <c r="E35" i="20"/>
  <c r="E34" i="20"/>
  <c r="E33" i="20"/>
  <c r="E32" i="20"/>
  <c r="E31" i="20"/>
  <c r="E30" i="20"/>
  <c r="E29" i="20"/>
  <c r="E28" i="20"/>
  <c r="E27" i="20"/>
  <c r="E26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E38" i="17" l="1"/>
  <c r="E37" i="17"/>
  <c r="E36" i="17"/>
  <c r="E35" i="17"/>
  <c r="E34" i="17"/>
  <c r="E33" i="17"/>
  <c r="E32" i="17"/>
  <c r="E31" i="17"/>
  <c r="E30" i="17"/>
  <c r="E29" i="17"/>
  <c r="E28" i="17"/>
  <c r="E27" i="17"/>
  <c r="D33" i="17"/>
  <c r="D28" i="17"/>
  <c r="D26" i="17"/>
  <c r="D38" i="17"/>
  <c r="D37" i="17"/>
  <c r="D36" i="17"/>
  <c r="D35" i="17"/>
  <c r="D34" i="17"/>
  <c r="D32" i="17"/>
  <c r="D31" i="17"/>
  <c r="D30" i="17"/>
  <c r="D29" i="17"/>
  <c r="D27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</calcChain>
</file>

<file path=xl/sharedStrings.xml><?xml version="1.0" encoding="utf-8"?>
<sst xmlns="http://schemas.openxmlformats.org/spreadsheetml/2006/main" count="771" uniqueCount="71">
  <si>
    <t>Tally</t>
  </si>
  <si>
    <t>Categories (Plastic Only)</t>
  </si>
  <si>
    <t>P25</t>
  </si>
  <si>
    <t>Location</t>
  </si>
  <si>
    <t>Plastic Beverage bottles:</t>
  </si>
  <si>
    <t>Plastic non-beverage containers</t>
  </si>
  <si>
    <t>Plastic food packaging</t>
  </si>
  <si>
    <t>Plastic bags:</t>
  </si>
  <si>
    <t>plastic lids</t>
  </si>
  <si>
    <t>Plastic cups</t>
  </si>
  <si>
    <t>plastic utensils</t>
  </si>
  <si>
    <t>plastic fragments:</t>
  </si>
  <si>
    <t>bottle caps</t>
  </si>
  <si>
    <t>Aluminum Cans</t>
  </si>
  <si>
    <t>Glass</t>
  </si>
  <si>
    <t>Other</t>
  </si>
  <si>
    <t>Recyclables</t>
  </si>
  <si>
    <t>Plastic film/wrappers</t>
  </si>
  <si>
    <t>CWP</t>
  </si>
  <si>
    <t>Foam Fragments</t>
  </si>
  <si>
    <t>Foam Cups</t>
  </si>
  <si>
    <t>Plastic Straws</t>
  </si>
  <si>
    <t>14th st</t>
  </si>
  <si>
    <t>p40 admin</t>
  </si>
  <si>
    <t>p40 tunnel</t>
  </si>
  <si>
    <t>p45</t>
  </si>
  <si>
    <t>p51</t>
  </si>
  <si>
    <t>p66</t>
  </si>
  <si>
    <t>frying pan</t>
  </si>
  <si>
    <t>p62</t>
  </si>
  <si>
    <t>p84</t>
  </si>
  <si>
    <t>p95</t>
  </si>
  <si>
    <t>Manhattan youth</t>
  </si>
  <si>
    <t>p25</t>
  </si>
  <si>
    <t>p40admin</t>
  </si>
  <si>
    <t>manhattan youth</t>
  </si>
  <si>
    <t>Total Liquid weight</t>
  </si>
  <si>
    <t>Total Weight (lbs)</t>
  </si>
  <si>
    <t>Weight (lbs)</t>
  </si>
  <si>
    <t>Total weight (lbs)</t>
  </si>
  <si>
    <t>Liquid weight (lbs)</t>
  </si>
  <si>
    <t>Total contaminant weight (lbs)</t>
  </si>
  <si>
    <r>
      <rPr>
        <b/>
        <sz val="9"/>
        <color theme="1"/>
        <rFont val="Ubuntu"/>
      </rPr>
      <t xml:space="preserve">Contaminents
</t>
    </r>
    <r>
      <rPr>
        <sz val="9"/>
        <color theme="1"/>
        <rFont val="Ubuntu"/>
      </rPr>
      <t>Non-recyclable Plastics/Foam</t>
    </r>
  </si>
  <si>
    <r>
      <rPr>
        <b/>
        <sz val="9"/>
        <color theme="1"/>
        <rFont val="Ubuntu"/>
      </rPr>
      <t xml:space="preserve">Landfill
</t>
    </r>
    <r>
      <rPr>
        <sz val="9"/>
        <color theme="1"/>
        <rFont val="Ubuntu"/>
      </rPr>
      <t>Non-recyclable Plastics/Foam</t>
    </r>
  </si>
  <si>
    <r>
      <t xml:space="preserve">Contaminents </t>
    </r>
    <r>
      <rPr>
        <sz val="9"/>
        <color theme="1"/>
        <rFont val="Ubuntu"/>
        <family val="2"/>
      </rPr>
      <t>Recyclable Plastics and other materials (tin, glass, aluminum)</t>
    </r>
  </si>
  <si>
    <t>Percent R contamination</t>
  </si>
  <si>
    <t>Recycle Contamination</t>
  </si>
  <si>
    <t>Landfill Contamination</t>
  </si>
  <si>
    <t>Pier 40 admin</t>
  </si>
  <si>
    <t>Pier 40 tunnel</t>
  </si>
  <si>
    <t>Pier 25</t>
  </si>
  <si>
    <t>Pier 45</t>
  </si>
  <si>
    <t>Pier 51</t>
  </si>
  <si>
    <t>Pier 62</t>
  </si>
  <si>
    <t>Pier 66</t>
  </si>
  <si>
    <t>Frying pan</t>
  </si>
  <si>
    <t>Pier 84</t>
  </si>
  <si>
    <t>Pier 95</t>
  </si>
  <si>
    <t>Manhattan Youth</t>
  </si>
  <si>
    <t>14th Street Park</t>
  </si>
  <si>
    <t>Drop-off Site Name</t>
  </si>
  <si>
    <t>Food scraps (lbs)</t>
  </si>
  <si>
    <t>32nd Street</t>
  </si>
  <si>
    <t xml:space="preserve">Chelsea Waterside Park </t>
  </si>
  <si>
    <t xml:space="preserve">Pier 40 Leroy Street Dog Run </t>
  </si>
  <si>
    <t>Pier 46</t>
  </si>
  <si>
    <t xml:space="preserve">Pier 96 Boathouse </t>
  </si>
  <si>
    <t>Total</t>
  </si>
  <si>
    <t>Chelsea Waterside Park</t>
  </si>
  <si>
    <t>Pier 40 Leroy Street Dog Run</t>
  </si>
  <si>
    <t>Pier 96 Boathouse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</si>
</sst>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sz val="9"/>
      <color theme="1"/>
      <name val="Ubuntu"/>
    </font>
    <font>
      <b/>
      <sz val="9"/>
      <color theme="1"/>
      <name val="Ubuntu"/>
    </font>
    <font>
      <sz val="9"/>
      <color rgb="FF9C0006"/>
      <name val="Ubuntu"/>
    </font>
    <font>
      <sz val="9"/>
      <color theme="1"/>
      <name val="Ubuntu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Ubuntu"/>
      <family val="2"/>
    </font>
    <font>
      <sz val="9"/>
      <color rgb="FFC00000"/>
      <name val="Ubuntu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rgb="FFFFB7B7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0"/>
  </cellStyleXfs>
  <cellXfs count="73">
    <xf numFmtId="0" fontId="0" fillId="0" borderId="0" xfId="0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5" fillId="2" borderId="10" xfId="1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1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8" xfId="0" applyBorder="1" applyAlignment="1">
      <alignment wrapText="1"/>
    </xf>
    <xf numFmtId="0" fontId="5" fillId="2" borderId="31" xfId="1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6" fillId="0" borderId="10" xfId="1" applyFont="1" applyFill="1" applyBorder="1" applyAlignment="1">
      <alignment horizontal="left" vertical="center" wrapText="1"/>
    </xf>
    <xf numFmtId="0" fontId="0" fillId="0" borderId="4" xfId="0" applyBorder="1"/>
    <xf numFmtId="0" fontId="9" fillId="4" borderId="32" xfId="0" applyFont="1" applyFill="1" applyBorder="1" applyAlignment="1">
      <alignment horizontal="left" vertical="center" wrapText="1"/>
    </xf>
    <xf numFmtId="0" fontId="9" fillId="4" borderId="32" xfId="0" applyFont="1" applyFill="1" applyBorder="1" applyAlignment="1">
      <alignment horizontal="left" wrapText="1"/>
    </xf>
    <xf numFmtId="164" fontId="0" fillId="0" borderId="25" xfId="0" applyNumberFormat="1" applyBorder="1"/>
    <xf numFmtId="164" fontId="0" fillId="0" borderId="26" xfId="0" applyNumberFormat="1" applyBorder="1"/>
    <xf numFmtId="0" fontId="4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33" xfId="2" applyBorder="1"/>
    <xf numFmtId="0" fontId="1" fillId="0" borderId="34" xfId="2" applyBorder="1"/>
    <xf numFmtId="0" fontId="1" fillId="0" borderId="0" xfId="2"/>
    <xf numFmtId="0" fontId="1" fillId="0" borderId="35" xfId="2" applyBorder="1"/>
    <xf numFmtId="0" fontId="1" fillId="0" borderId="36" xfId="2" applyBorder="1"/>
    <xf numFmtId="3" fontId="1" fillId="0" borderId="36" xfId="2" applyNumberFormat="1" applyBorder="1"/>
    <xf numFmtId="0" fontId="1" fillId="0" borderId="37" xfId="2" applyBorder="1"/>
    <xf numFmtId="3" fontId="1" fillId="0" borderId="38" xfId="2" applyNumberFormat="1" applyBorder="1"/>
    <xf numFmtId="3" fontId="1" fillId="0" borderId="0" xfId="2" applyNumberFormat="1"/>
    <xf numFmtId="0" fontId="1" fillId="0" borderId="38" xfId="2" applyBorder="1"/>
  </cellXfs>
  <cellStyles count="3">
    <cellStyle name="Bad" xfId="1" builtinId="27"/>
    <cellStyle name="Normal" xfId="0" builtinId="0"/>
    <cellStyle name="Normal 2" xfId="2" xr:uid="{15B7F1F0-6D71-4A9D-BDC7-219DE16EAFA4}"/>
  </cellStyles>
  <dxfs count="0"/>
  <tableStyles count="0" defaultTableStyle="TableStyleMedium2" defaultPivotStyle="PivotStyleLight16"/>
  <colors>
    <mruColors>
      <color rgb="FFFFB7B7"/>
      <color rgb="FFFFA7A7"/>
      <color rgb="FFFF0000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contamination</a:t>
            </a:r>
          </a:p>
        </c:rich>
      </c:tx>
      <c:layout>
        <c:manualLayout>
          <c:xMode val="edge"/>
          <c:yMode val="edge"/>
          <c:x val="0.3178193350831145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 Recycling'!$E$25</c:f>
              <c:strCache>
                <c:ptCount val="1"/>
                <c:pt idx="0">
                  <c:v>Percent R contamination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 Recycling'!$A$26:$A$38</c:f>
              <c:strCache>
                <c:ptCount val="13"/>
                <c:pt idx="0">
                  <c:v>P25</c:v>
                </c:pt>
                <c:pt idx="1">
                  <c:v>p40 admin</c:v>
                </c:pt>
                <c:pt idx="2">
                  <c:v>p40 tunnel</c:v>
                </c:pt>
                <c:pt idx="3">
                  <c:v>p45</c:v>
                </c:pt>
                <c:pt idx="4">
                  <c:v>p51</c:v>
                </c:pt>
                <c:pt idx="5">
                  <c:v>14th st</c:v>
                </c:pt>
                <c:pt idx="6">
                  <c:v>p62</c:v>
                </c:pt>
                <c:pt idx="7">
                  <c:v>p66</c:v>
                </c:pt>
                <c:pt idx="8">
                  <c:v>frying pan</c:v>
                </c:pt>
                <c:pt idx="9">
                  <c:v>p84</c:v>
                </c:pt>
                <c:pt idx="10">
                  <c:v>p95</c:v>
                </c:pt>
                <c:pt idx="11">
                  <c:v>Manhattan youth</c:v>
                </c:pt>
                <c:pt idx="12">
                  <c:v>CWP</c:v>
                </c:pt>
              </c:strCache>
            </c:strRef>
          </c:cat>
          <c:val>
            <c:numRef>
              <c:f>'2023 Recycling'!$E$26:$E$38</c:f>
              <c:numCache>
                <c:formatCode>General</c:formatCode>
                <c:ptCount val="13"/>
                <c:pt idx="0">
                  <c:v>0.13342228152101401</c:v>
                </c:pt>
                <c:pt idx="1">
                  <c:v>0</c:v>
                </c:pt>
                <c:pt idx="2">
                  <c:v>3.2903225806451615</c:v>
                </c:pt>
                <c:pt idx="3">
                  <c:v>0.2857142857142857</c:v>
                </c:pt>
                <c:pt idx="4">
                  <c:v>0</c:v>
                </c:pt>
                <c:pt idx="5">
                  <c:v>0.5</c:v>
                </c:pt>
                <c:pt idx="6">
                  <c:v>0</c:v>
                </c:pt>
                <c:pt idx="7">
                  <c:v>1.333333333333333</c:v>
                </c:pt>
                <c:pt idx="8">
                  <c:v>0.2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D-4DB6-8FA7-67057AB1C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3169872"/>
        <c:axId val="93613824"/>
      </c:barChart>
      <c:catAx>
        <c:axId val="168316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13824"/>
        <c:crosses val="autoZero"/>
        <c:auto val="1"/>
        <c:lblAlgn val="ctr"/>
        <c:lblOffset val="100"/>
        <c:noMultiLvlLbl val="0"/>
      </c:catAx>
      <c:valAx>
        <c:axId val="9361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3169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618766404199472E-2"/>
          <c:y val="0.19486111111111112"/>
          <c:w val="0.90286351706036749"/>
          <c:h val="0.52569663167104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 Landfill'!$E$25</c:f>
              <c:strCache>
                <c:ptCount val="1"/>
                <c:pt idx="0">
                  <c:v>Landfill Contamination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 Landfill'!$A$26:$A$38</c:f>
              <c:strCache>
                <c:ptCount val="13"/>
                <c:pt idx="0">
                  <c:v>Pier 25</c:v>
                </c:pt>
                <c:pt idx="1">
                  <c:v>Pier 40 admin</c:v>
                </c:pt>
                <c:pt idx="2">
                  <c:v>Pier 40 tunnel</c:v>
                </c:pt>
                <c:pt idx="3">
                  <c:v>Pier 45</c:v>
                </c:pt>
                <c:pt idx="4">
                  <c:v>Pier 51</c:v>
                </c:pt>
                <c:pt idx="5">
                  <c:v>14th st</c:v>
                </c:pt>
                <c:pt idx="6">
                  <c:v>Pier 62</c:v>
                </c:pt>
                <c:pt idx="7">
                  <c:v>Pier 66</c:v>
                </c:pt>
                <c:pt idx="8">
                  <c:v>Frying pan</c:v>
                </c:pt>
                <c:pt idx="9">
                  <c:v>Pier 84</c:v>
                </c:pt>
                <c:pt idx="10">
                  <c:v>Pier 95</c:v>
                </c:pt>
                <c:pt idx="11">
                  <c:v>Manhattan Youth</c:v>
                </c:pt>
                <c:pt idx="12">
                  <c:v>CWP</c:v>
                </c:pt>
              </c:strCache>
            </c:strRef>
          </c:cat>
          <c:val>
            <c:numRef>
              <c:f>'2023 Landfill'!$E$26:$E$38</c:f>
              <c:numCache>
                <c:formatCode>General</c:formatCode>
                <c:ptCount val="13"/>
                <c:pt idx="0">
                  <c:v>25.384615384615383</c:v>
                </c:pt>
                <c:pt idx="1">
                  <c:v>1.5</c:v>
                </c:pt>
                <c:pt idx="2">
                  <c:v>6.0000000000000009</c:v>
                </c:pt>
                <c:pt idx="3">
                  <c:v>3.9090909090909092</c:v>
                </c:pt>
                <c:pt idx="4">
                  <c:v>9.7777777777777786</c:v>
                </c:pt>
                <c:pt idx="5">
                  <c:v>15.42083578575633</c:v>
                </c:pt>
                <c:pt idx="6">
                  <c:v>3.4177215189873418</c:v>
                </c:pt>
                <c:pt idx="7">
                  <c:v>1.7777777777777777</c:v>
                </c:pt>
                <c:pt idx="8">
                  <c:v>10.600000000000001</c:v>
                </c:pt>
                <c:pt idx="9">
                  <c:v>0</c:v>
                </c:pt>
                <c:pt idx="10">
                  <c:v>0.5</c:v>
                </c:pt>
                <c:pt idx="11">
                  <c:v>20.400000000000002</c:v>
                </c:pt>
                <c:pt idx="12">
                  <c:v>5.4666666666666659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F-485B-933C-C6FE6A8F8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3909375"/>
        <c:axId val="1852001071"/>
      </c:barChart>
      <c:catAx>
        <c:axId val="1853909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2001071"/>
        <c:crosses val="autoZero"/>
        <c:auto val="1"/>
        <c:lblAlgn val="ctr"/>
        <c:lblOffset val="100"/>
        <c:noMultiLvlLbl val="0"/>
      </c:catAx>
      <c:valAx>
        <c:axId val="1852001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3909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Contamination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48381452318461"/>
          <c:y val="0.17171296296296296"/>
          <c:w val="0.84396062992125986"/>
          <c:h val="0.445606955380577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 Landfill'!$E$25</c:f>
              <c:strCache>
                <c:ptCount val="1"/>
                <c:pt idx="0">
                  <c:v>Landfill Contamination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 Landfill'!$A$26:$A$38</c:f>
              <c:strCache>
                <c:ptCount val="13"/>
                <c:pt idx="0">
                  <c:v>Pier 25</c:v>
                </c:pt>
                <c:pt idx="1">
                  <c:v>Pier 40 admin</c:v>
                </c:pt>
                <c:pt idx="2">
                  <c:v>Pier 40 tunnel</c:v>
                </c:pt>
                <c:pt idx="3">
                  <c:v>Pier 45</c:v>
                </c:pt>
                <c:pt idx="4">
                  <c:v>Pier 51</c:v>
                </c:pt>
                <c:pt idx="5">
                  <c:v>14th st</c:v>
                </c:pt>
                <c:pt idx="6">
                  <c:v>Pier 62</c:v>
                </c:pt>
                <c:pt idx="7">
                  <c:v>Pier 66</c:v>
                </c:pt>
                <c:pt idx="8">
                  <c:v>Frying pan</c:v>
                </c:pt>
                <c:pt idx="9">
                  <c:v>Pier 84</c:v>
                </c:pt>
                <c:pt idx="10">
                  <c:v>Pier 95</c:v>
                </c:pt>
                <c:pt idx="11">
                  <c:v>Manhattan Youth</c:v>
                </c:pt>
                <c:pt idx="12">
                  <c:v>CWP</c:v>
                </c:pt>
              </c:strCache>
            </c:strRef>
          </c:cat>
          <c:val>
            <c:numRef>
              <c:f>'2023 Landfill'!$E$26:$E$38</c:f>
              <c:numCache>
                <c:formatCode>General</c:formatCode>
                <c:ptCount val="13"/>
                <c:pt idx="0">
                  <c:v>25.384615384615383</c:v>
                </c:pt>
                <c:pt idx="1">
                  <c:v>1.5</c:v>
                </c:pt>
                <c:pt idx="2">
                  <c:v>6.0000000000000009</c:v>
                </c:pt>
                <c:pt idx="3">
                  <c:v>3.9090909090909092</c:v>
                </c:pt>
                <c:pt idx="4">
                  <c:v>9.7777777777777786</c:v>
                </c:pt>
                <c:pt idx="5">
                  <c:v>15.42083578575633</c:v>
                </c:pt>
                <c:pt idx="6">
                  <c:v>3.4177215189873418</c:v>
                </c:pt>
                <c:pt idx="7">
                  <c:v>1.7777777777777777</c:v>
                </c:pt>
                <c:pt idx="8">
                  <c:v>10.600000000000001</c:v>
                </c:pt>
                <c:pt idx="9">
                  <c:v>0</c:v>
                </c:pt>
                <c:pt idx="10">
                  <c:v>0.5</c:v>
                </c:pt>
                <c:pt idx="11">
                  <c:v>20.400000000000002</c:v>
                </c:pt>
                <c:pt idx="12">
                  <c:v>5.4666666666666659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F3E-A792-EB044BF8208F}"/>
            </c:ext>
          </c:extLst>
        </c:ser>
        <c:ser>
          <c:idx val="1"/>
          <c:order val="1"/>
          <c:tx>
            <c:strRef>
              <c:f>'2023 Landfill'!$F$25</c:f>
              <c:strCache>
                <c:ptCount val="1"/>
                <c:pt idx="0">
                  <c:v>Recycle Contamination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 Landfill'!$A$26:$A$38</c:f>
              <c:strCache>
                <c:ptCount val="13"/>
                <c:pt idx="0">
                  <c:v>Pier 25</c:v>
                </c:pt>
                <c:pt idx="1">
                  <c:v>Pier 40 admin</c:v>
                </c:pt>
                <c:pt idx="2">
                  <c:v>Pier 40 tunnel</c:v>
                </c:pt>
                <c:pt idx="3">
                  <c:v>Pier 45</c:v>
                </c:pt>
                <c:pt idx="4">
                  <c:v>Pier 51</c:v>
                </c:pt>
                <c:pt idx="5">
                  <c:v>14th st</c:v>
                </c:pt>
                <c:pt idx="6">
                  <c:v>Pier 62</c:v>
                </c:pt>
                <c:pt idx="7">
                  <c:v>Pier 66</c:v>
                </c:pt>
                <c:pt idx="8">
                  <c:v>Frying pan</c:v>
                </c:pt>
                <c:pt idx="9">
                  <c:v>Pier 84</c:v>
                </c:pt>
                <c:pt idx="10">
                  <c:v>Pier 95</c:v>
                </c:pt>
                <c:pt idx="11">
                  <c:v>Manhattan Youth</c:v>
                </c:pt>
                <c:pt idx="12">
                  <c:v>CWP</c:v>
                </c:pt>
              </c:strCache>
            </c:strRef>
          </c:cat>
          <c:val>
            <c:numRef>
              <c:f>'2023 Landfill'!$F$26:$F$38</c:f>
              <c:numCache>
                <c:formatCode>General</c:formatCode>
                <c:ptCount val="13"/>
                <c:pt idx="0">
                  <c:v>0.13342228152101401</c:v>
                </c:pt>
                <c:pt idx="1">
                  <c:v>0</c:v>
                </c:pt>
                <c:pt idx="2">
                  <c:v>3.2903225806451615</c:v>
                </c:pt>
                <c:pt idx="3">
                  <c:v>0.2857142857142857</c:v>
                </c:pt>
                <c:pt idx="4">
                  <c:v>0</c:v>
                </c:pt>
                <c:pt idx="5">
                  <c:v>0.5</c:v>
                </c:pt>
                <c:pt idx="6">
                  <c:v>0</c:v>
                </c:pt>
                <c:pt idx="7">
                  <c:v>1.333333333333333</c:v>
                </c:pt>
                <c:pt idx="8">
                  <c:v>0.2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77-4F3E-A792-EB044BF82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0356767"/>
        <c:axId val="1852011487"/>
      </c:barChart>
      <c:catAx>
        <c:axId val="18503567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Location</a:t>
                </a:r>
              </a:p>
            </c:rich>
          </c:tx>
          <c:layout>
            <c:manualLayout>
              <c:xMode val="edge"/>
              <c:yMode val="edge"/>
              <c:x val="0.45763757655293086"/>
              <c:y val="0.79592519685039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2011487"/>
        <c:crosses val="autoZero"/>
        <c:auto val="1"/>
        <c:lblAlgn val="ctr"/>
        <c:lblOffset val="100"/>
        <c:noMultiLvlLbl val="0"/>
      </c:catAx>
      <c:valAx>
        <c:axId val="1852011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331009405074365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0356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 Compost'!$E$3:$E$12</c:f>
              <c:strCache>
                <c:ptCount val="10"/>
                <c:pt idx="0">
                  <c:v>14th Street Park</c:v>
                </c:pt>
                <c:pt idx="1">
                  <c:v>32nd Street</c:v>
                </c:pt>
                <c:pt idx="2">
                  <c:v>Chelsea Waterside Park </c:v>
                </c:pt>
                <c:pt idx="3">
                  <c:v>Pier 25</c:v>
                </c:pt>
                <c:pt idx="4">
                  <c:v>Pier 40 Leroy Street Dog Run </c:v>
                </c:pt>
                <c:pt idx="5">
                  <c:v>Pier 46</c:v>
                </c:pt>
                <c:pt idx="6">
                  <c:v>Pier 51</c:v>
                </c:pt>
                <c:pt idx="7">
                  <c:v>Pier 66</c:v>
                </c:pt>
                <c:pt idx="8">
                  <c:v>Pier 84</c:v>
                </c:pt>
                <c:pt idx="9">
                  <c:v>Pier 96 Boathouse </c:v>
                </c:pt>
              </c:strCache>
            </c:strRef>
          </c:cat>
          <c:val>
            <c:numRef>
              <c:f>'2023 Compost'!$F$3:$F$12</c:f>
              <c:numCache>
                <c:formatCode>#,##0</c:formatCode>
                <c:ptCount val="10"/>
                <c:pt idx="0">
                  <c:v>10034</c:v>
                </c:pt>
                <c:pt idx="1">
                  <c:v>6656</c:v>
                </c:pt>
                <c:pt idx="2">
                  <c:v>16344</c:v>
                </c:pt>
                <c:pt idx="3">
                  <c:v>11911</c:v>
                </c:pt>
                <c:pt idx="4">
                  <c:v>9939</c:v>
                </c:pt>
                <c:pt idx="5">
                  <c:v>14081</c:v>
                </c:pt>
                <c:pt idx="6">
                  <c:v>10297</c:v>
                </c:pt>
                <c:pt idx="7">
                  <c:v>7469</c:v>
                </c:pt>
                <c:pt idx="8">
                  <c:v>9289</c:v>
                </c:pt>
                <c:pt idx="9">
                  <c:v>12910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26-4BF1-AB77-FFC18498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8207823"/>
        <c:axId val="1997667919"/>
      </c:barChart>
      <c:catAx>
        <c:axId val="1858207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7667919"/>
        <c:crosses val="autoZero"/>
        <c:auto val="1"/>
        <c:lblAlgn val="ctr"/>
        <c:lblOffset val="100"/>
        <c:noMultiLvlLbl val="0"/>
      </c:catAx>
      <c:valAx>
        <c:axId val="199766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207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295281</xdr:colOff>
      <xdr:row>23</xdr:row>
      <xdr:rowOff>171450</xdr:rowOff>
    </xdr:from>
    <xdr:to>
      <xdr:col>13</xdr:col>
      <xdr:colOff>9531</xdr:colOff>
      <xdr:row>35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0BEBDD-9208-B307-3852-A869025D1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238131</xdr:colOff>
      <xdr:row>30</xdr:row>
      <xdr:rowOff>57150</xdr:rowOff>
    </xdr:from>
    <xdr:to>
      <xdr:col>20</xdr:col>
      <xdr:colOff>762006</xdr:colOff>
      <xdr:row>43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AF7F78-4A46-5216-589A-FB277D128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333381</xdr:colOff>
      <xdr:row>24</xdr:row>
      <xdr:rowOff>57150</xdr:rowOff>
    </xdr:from>
    <xdr:to>
      <xdr:col>15</xdr:col>
      <xdr:colOff>47631</xdr:colOff>
      <xdr:row>36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16FFE89-CFA2-34BB-5B72-422711664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1</xdr:row>
      <xdr:rowOff>109537</xdr:rowOff>
    </xdr:from>
    <xdr:to>
      <xdr:col>14</xdr:col>
      <xdr:colOff>361950</xdr:colOff>
      <xdr:row>15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209012-EA73-4E82-8C21-61091CFAC0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valdez\Downloads\Community_compost_daily_view_data%20(1).xlsx" TargetMode="External"/><Relationship Id="rId1" Type="http://schemas.openxmlformats.org/officeDocument/2006/relationships/externalLinkPath" Target="file:///C:\Users\svaldez\Downloads\Community_compost_daily_view_dat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unity_compost_daily_vie (2)"/>
      <sheetName val="Community_compost_daily_view_da"/>
    </sheetNames>
    <sheetDataSet>
      <sheetData sheetId="0">
        <row r="3">
          <cell r="E3" t="str">
            <v>14th Street Park</v>
          </cell>
          <cell r="F3">
            <v>10034</v>
          </cell>
        </row>
        <row r="4">
          <cell r="E4" t="str">
            <v>32nd Street</v>
          </cell>
          <cell r="F4">
            <v>6656</v>
          </cell>
        </row>
        <row r="5">
          <cell r="E5" t="str">
            <v xml:space="preserve">Chelsea Waterside Park </v>
          </cell>
          <cell r="F5">
            <v>16344</v>
          </cell>
        </row>
        <row r="6">
          <cell r="E6" t="str">
            <v>Pier 25</v>
          </cell>
          <cell r="F6">
            <v>11911</v>
          </cell>
        </row>
        <row r="7">
          <cell r="E7" t="str">
            <v xml:space="preserve">Pier 40 Leroy Street Dog Run </v>
          </cell>
          <cell r="F7">
            <v>9939</v>
          </cell>
        </row>
        <row r="8">
          <cell r="E8" t="str">
            <v>Pier 46</v>
          </cell>
          <cell r="F8">
            <v>14081</v>
          </cell>
        </row>
        <row r="9">
          <cell r="E9" t="str">
            <v>Pier 51</v>
          </cell>
          <cell r="F9">
            <v>10297</v>
          </cell>
        </row>
        <row r="10">
          <cell r="E10" t="str">
            <v>Pier 66</v>
          </cell>
          <cell r="F10">
            <v>7469</v>
          </cell>
        </row>
        <row r="11">
          <cell r="E11" t="str">
            <v>Pier 84</v>
          </cell>
          <cell r="F11">
            <v>9289</v>
          </cell>
        </row>
        <row r="12">
          <cell r="E12" t="str">
            <v xml:space="preserve">Pier 96 Boathouse </v>
          </cell>
          <cell r="F12">
            <v>12910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00D6-BF88-49BE-BC3B-795D4005BA33}">
  <dimension ref="A1:AB38"/>
  <sheetViews>
    <sheetView topLeftCell="A17" workbookViewId="0">
      <pane xSplit="2" topLeftCell="C1" activePane="topRight" state="frozen"/>
      <selection pane="topRight" activeCell="E25" sqref="E25:E38"/>
    </sheetView>
  </sheetViews>
  <sheetFormatPr defaultRowHeight="15.75" x14ac:dyDescent="0.25"/>
  <cols>
    <col min="1" max="1" width="14.875" bestFit="1" customWidth="1"/>
    <col min="2" max="2" width="11" bestFit="1" customWidth="1"/>
    <col min="3" max="3" width="11.75" bestFit="1" customWidth="1"/>
    <col min="4" max="4" width="12.625" customWidth="1"/>
    <col min="5" max="5" width="19.375" bestFit="1" customWidth="1"/>
    <col min="6" max="28" width="10.625" customWidth="1"/>
  </cols>
  <sheetData>
    <row r="1" spans="1:28" ht="20.100000000000001" customHeight="1" thickBot="1" x14ac:dyDescent="0.3">
      <c r="A1" s="57"/>
      <c r="B1" s="58"/>
      <c r="C1" s="52" t="s">
        <v>38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1" t="s">
        <v>0</v>
      </c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20.100000000000001" customHeight="1" x14ac:dyDescent="0.25">
      <c r="A2" s="59" t="s">
        <v>1</v>
      </c>
      <c r="B2" s="60"/>
      <c r="C2" s="17" t="s">
        <v>33</v>
      </c>
      <c r="D2" s="16" t="s">
        <v>34</v>
      </c>
      <c r="E2" s="16" t="s">
        <v>24</v>
      </c>
      <c r="F2" s="17" t="s">
        <v>25</v>
      </c>
      <c r="G2" s="17" t="s">
        <v>26</v>
      </c>
      <c r="H2" s="17" t="s">
        <v>22</v>
      </c>
      <c r="I2" s="17" t="s">
        <v>29</v>
      </c>
      <c r="J2" s="17" t="s">
        <v>27</v>
      </c>
      <c r="K2" s="16" t="s">
        <v>28</v>
      </c>
      <c r="L2" s="17" t="s">
        <v>30</v>
      </c>
      <c r="M2" s="17" t="s">
        <v>31</v>
      </c>
      <c r="N2" s="17" t="s">
        <v>35</v>
      </c>
      <c r="O2" s="18" t="s">
        <v>18</v>
      </c>
      <c r="P2" s="17" t="s">
        <v>33</v>
      </c>
      <c r="Q2" s="16" t="s">
        <v>34</v>
      </c>
      <c r="R2" s="16" t="s">
        <v>24</v>
      </c>
      <c r="S2" s="17" t="s">
        <v>25</v>
      </c>
      <c r="T2" s="17" t="s">
        <v>26</v>
      </c>
      <c r="U2" s="17" t="s">
        <v>22</v>
      </c>
      <c r="V2" s="17" t="s">
        <v>29</v>
      </c>
      <c r="W2" s="17" t="s">
        <v>27</v>
      </c>
      <c r="X2" s="16" t="s">
        <v>28</v>
      </c>
      <c r="Y2" s="17" t="s">
        <v>30</v>
      </c>
      <c r="Z2" s="17" t="s">
        <v>31</v>
      </c>
      <c r="AA2" s="17" t="s">
        <v>35</v>
      </c>
      <c r="AB2" s="18" t="s">
        <v>18</v>
      </c>
    </row>
    <row r="3" spans="1:28" ht="20.100000000000001" customHeight="1" x14ac:dyDescent="0.25">
      <c r="A3" s="54" t="s">
        <v>42</v>
      </c>
      <c r="B3" s="14" t="s">
        <v>17</v>
      </c>
      <c r="C3" s="3">
        <v>0.02</v>
      </c>
      <c r="D3" s="3"/>
      <c r="E3" s="3">
        <v>0.3</v>
      </c>
      <c r="F3" s="3"/>
      <c r="G3" s="3"/>
      <c r="H3" s="3"/>
      <c r="I3" s="3"/>
      <c r="J3" s="3">
        <v>1.0999999999999999E-2</v>
      </c>
      <c r="K3" s="3"/>
      <c r="L3" s="3"/>
      <c r="M3" s="3"/>
      <c r="N3" s="3"/>
      <c r="O3" s="9"/>
      <c r="P3" s="3"/>
      <c r="Q3" s="3"/>
      <c r="R3" s="3">
        <v>10</v>
      </c>
      <c r="S3" s="3"/>
      <c r="T3" s="3"/>
      <c r="U3" s="3"/>
      <c r="V3" s="3"/>
      <c r="W3" s="3">
        <v>8</v>
      </c>
      <c r="X3" s="3"/>
      <c r="Y3" s="3"/>
      <c r="Z3" s="3"/>
      <c r="AA3" s="3"/>
      <c r="AB3" s="9"/>
    </row>
    <row r="4" spans="1:28" ht="20.100000000000001" customHeight="1" x14ac:dyDescent="0.25">
      <c r="A4" s="55"/>
      <c r="B4" s="14" t="s">
        <v>21</v>
      </c>
      <c r="C4" s="3"/>
      <c r="D4" s="3"/>
      <c r="E4" s="3">
        <v>0.02</v>
      </c>
      <c r="F4" s="3">
        <v>0.02</v>
      </c>
      <c r="G4" s="3"/>
      <c r="H4" s="3">
        <v>0.01</v>
      </c>
      <c r="I4" s="3">
        <v>0</v>
      </c>
      <c r="J4" s="3">
        <v>1.7999999999999999E-2</v>
      </c>
      <c r="K4" s="1">
        <v>0.01</v>
      </c>
      <c r="L4" s="1">
        <v>0.02</v>
      </c>
      <c r="M4" s="1"/>
      <c r="N4" s="1"/>
      <c r="O4" s="12">
        <v>0</v>
      </c>
      <c r="P4" s="3">
        <v>9</v>
      </c>
      <c r="Q4" s="3"/>
      <c r="R4" s="3">
        <v>9</v>
      </c>
      <c r="S4" s="3">
        <v>7</v>
      </c>
      <c r="T4" s="3">
        <v>8</v>
      </c>
      <c r="U4" s="3">
        <v>1</v>
      </c>
      <c r="V4" s="3">
        <v>4</v>
      </c>
      <c r="W4" s="3">
        <v>5</v>
      </c>
      <c r="X4" s="1">
        <v>4</v>
      </c>
      <c r="Y4" s="1">
        <v>6</v>
      </c>
      <c r="Z4" s="1"/>
      <c r="AA4" s="1"/>
      <c r="AB4" s="12">
        <v>5</v>
      </c>
    </row>
    <row r="5" spans="1:28" ht="20.100000000000001" customHeight="1" x14ac:dyDescent="0.25">
      <c r="A5" s="55"/>
      <c r="B5" s="14" t="s">
        <v>20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9"/>
    </row>
    <row r="6" spans="1:28" ht="20.100000000000001" customHeight="1" x14ac:dyDescent="0.25">
      <c r="A6" s="55"/>
      <c r="B6" s="14" t="s">
        <v>19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9"/>
    </row>
    <row r="7" spans="1:28" ht="20.100000000000001" customHeight="1" x14ac:dyDescent="0.25">
      <c r="A7" s="56"/>
      <c r="B7" s="42" t="s">
        <v>7</v>
      </c>
      <c r="C7" s="8"/>
      <c r="D7" s="8"/>
      <c r="E7" s="8">
        <v>0.19</v>
      </c>
      <c r="F7" s="8"/>
      <c r="G7" s="8"/>
      <c r="H7" s="8"/>
      <c r="I7" s="8"/>
      <c r="J7" s="8">
        <v>1.0999999999999999E-2</v>
      </c>
      <c r="K7" s="8"/>
      <c r="L7" s="8"/>
      <c r="M7" s="8"/>
      <c r="N7" s="8"/>
      <c r="O7" s="43"/>
      <c r="P7" s="3"/>
      <c r="Q7" s="3"/>
      <c r="R7" s="3">
        <v>6</v>
      </c>
      <c r="S7" s="3"/>
      <c r="T7" s="3"/>
      <c r="U7" s="3"/>
      <c r="V7" s="3"/>
      <c r="W7" s="3">
        <v>2</v>
      </c>
      <c r="X7" s="3"/>
      <c r="Y7" s="3"/>
      <c r="Z7" s="3"/>
      <c r="AA7" s="3"/>
      <c r="AB7" s="9"/>
    </row>
    <row r="8" spans="1:28" ht="20.100000000000001" customHeight="1" x14ac:dyDescent="0.25">
      <c r="A8" s="50" t="s">
        <v>16</v>
      </c>
      <c r="B8" s="31" t="s">
        <v>8</v>
      </c>
      <c r="C8" s="3">
        <v>0.13</v>
      </c>
      <c r="D8" s="3"/>
      <c r="E8" s="3">
        <v>0.11</v>
      </c>
      <c r="F8" s="3">
        <v>0.21</v>
      </c>
      <c r="G8" s="3">
        <v>0.08</v>
      </c>
      <c r="H8" s="3">
        <v>7.0000000000000007E-2</v>
      </c>
      <c r="I8" s="3">
        <v>9.7000000000000003E-2</v>
      </c>
      <c r="J8" s="3">
        <v>6.2E-2</v>
      </c>
      <c r="K8" s="3">
        <v>0.02</v>
      </c>
      <c r="L8" s="3">
        <v>0.09</v>
      </c>
      <c r="M8" s="1">
        <v>5.0999999999999997E-2</v>
      </c>
      <c r="N8" s="1"/>
      <c r="O8" s="12">
        <v>0.03</v>
      </c>
      <c r="P8" s="3">
        <v>13</v>
      </c>
      <c r="Q8" s="3"/>
      <c r="R8" s="3">
        <v>7</v>
      </c>
      <c r="S8" s="3">
        <v>20</v>
      </c>
      <c r="T8" s="3">
        <v>10</v>
      </c>
      <c r="U8" s="3">
        <v>4</v>
      </c>
      <c r="V8" s="3">
        <v>18</v>
      </c>
      <c r="W8" s="3">
        <v>11</v>
      </c>
      <c r="X8" s="3">
        <v>3</v>
      </c>
      <c r="Y8" s="3">
        <v>9</v>
      </c>
      <c r="Z8" s="1">
        <v>8</v>
      </c>
      <c r="AA8" s="1"/>
      <c r="AB8" s="12">
        <v>6</v>
      </c>
    </row>
    <row r="9" spans="1:28" ht="20.100000000000001" customHeight="1" x14ac:dyDescent="0.25">
      <c r="A9" s="50"/>
      <c r="B9" s="15" t="s">
        <v>9</v>
      </c>
      <c r="C9" s="3">
        <v>11</v>
      </c>
      <c r="D9" s="3"/>
      <c r="E9" s="3">
        <v>0.5</v>
      </c>
      <c r="F9" s="3">
        <v>1</v>
      </c>
      <c r="G9" s="3">
        <v>1</v>
      </c>
      <c r="H9" s="3">
        <v>0.5</v>
      </c>
      <c r="I9" s="3">
        <v>11</v>
      </c>
      <c r="J9" s="3">
        <v>0.5</v>
      </c>
      <c r="K9" s="3">
        <v>1</v>
      </c>
      <c r="L9" s="3">
        <v>0.5</v>
      </c>
      <c r="M9" s="3">
        <v>0.5</v>
      </c>
      <c r="N9" s="1"/>
      <c r="O9" s="12">
        <v>0.21</v>
      </c>
      <c r="P9" s="3">
        <v>37</v>
      </c>
      <c r="Q9" s="3"/>
      <c r="R9" s="3">
        <v>12</v>
      </c>
      <c r="S9" s="3"/>
      <c r="T9" s="3">
        <v>21</v>
      </c>
      <c r="U9" s="3">
        <v>8</v>
      </c>
      <c r="V9" s="3">
        <v>27</v>
      </c>
      <c r="W9" s="3">
        <v>23</v>
      </c>
      <c r="X9" s="3">
        <v>17</v>
      </c>
      <c r="Y9" s="3">
        <v>13</v>
      </c>
      <c r="Z9" s="3">
        <v>19</v>
      </c>
      <c r="AA9" s="1"/>
      <c r="AB9" s="12">
        <v>9</v>
      </c>
    </row>
    <row r="10" spans="1:28" ht="20.100000000000001" customHeight="1" x14ac:dyDescent="0.25">
      <c r="A10" s="50"/>
      <c r="B10" s="31" t="s">
        <v>10</v>
      </c>
      <c r="C10" s="3">
        <v>6.8000000000000005E-2</v>
      </c>
      <c r="D10" s="3"/>
      <c r="E10" s="3">
        <v>0.01</v>
      </c>
      <c r="F10" s="3"/>
      <c r="G10" s="3"/>
      <c r="H10" s="3"/>
      <c r="I10" s="3">
        <v>0</v>
      </c>
      <c r="J10" s="3"/>
      <c r="K10" s="1"/>
      <c r="L10" s="1">
        <v>0.01</v>
      </c>
      <c r="M10" s="3"/>
      <c r="N10" s="5"/>
      <c r="O10" s="19"/>
      <c r="P10" s="3">
        <v>8</v>
      </c>
      <c r="Q10" s="3"/>
      <c r="R10" s="3">
        <v>2</v>
      </c>
      <c r="S10" s="3"/>
      <c r="T10" s="3"/>
      <c r="U10" s="3"/>
      <c r="V10" s="3">
        <v>1</v>
      </c>
      <c r="W10" s="3"/>
      <c r="X10" s="1"/>
      <c r="Y10" s="1">
        <v>1</v>
      </c>
      <c r="Z10" s="3"/>
      <c r="AA10" s="5"/>
      <c r="AB10" s="19"/>
    </row>
    <row r="11" spans="1:28" ht="20.100000000000001" customHeight="1" x14ac:dyDescent="0.25">
      <c r="A11" s="50"/>
      <c r="B11" s="31" t="s">
        <v>4</v>
      </c>
      <c r="C11" s="3">
        <v>2.0099999999999998</v>
      </c>
      <c r="D11" s="3"/>
      <c r="E11" s="3">
        <v>0.7</v>
      </c>
      <c r="F11" s="3">
        <v>1.5</v>
      </c>
      <c r="G11" s="3">
        <v>1</v>
      </c>
      <c r="H11" s="3">
        <v>1</v>
      </c>
      <c r="I11" s="3">
        <v>2.5</v>
      </c>
      <c r="J11" s="3">
        <v>11</v>
      </c>
      <c r="K11" s="3">
        <v>0.02</v>
      </c>
      <c r="L11" s="3">
        <v>0.5</v>
      </c>
      <c r="M11" s="3">
        <v>2.5</v>
      </c>
      <c r="N11" s="4"/>
      <c r="O11" s="20">
        <v>1.5</v>
      </c>
      <c r="P11" s="3">
        <v>36</v>
      </c>
      <c r="Q11" s="3"/>
      <c r="R11" s="3">
        <v>13</v>
      </c>
      <c r="S11" s="3"/>
      <c r="T11" s="3">
        <v>20</v>
      </c>
      <c r="U11" s="3">
        <v>11</v>
      </c>
      <c r="V11" s="3">
        <v>44</v>
      </c>
      <c r="W11" s="3">
        <v>19</v>
      </c>
      <c r="X11" s="3">
        <v>2</v>
      </c>
      <c r="Y11" s="3">
        <v>11</v>
      </c>
      <c r="Z11" s="3">
        <v>46</v>
      </c>
      <c r="AA11" s="4"/>
      <c r="AB11" s="20">
        <v>26</v>
      </c>
    </row>
    <row r="12" spans="1:28" ht="20.100000000000001" customHeight="1" x14ac:dyDescent="0.25">
      <c r="A12" s="50"/>
      <c r="B12" s="31" t="s">
        <v>5</v>
      </c>
      <c r="C12" s="3">
        <v>0.38</v>
      </c>
      <c r="D12" s="3"/>
      <c r="E12" s="3"/>
      <c r="F12" s="3"/>
      <c r="G12" s="3"/>
      <c r="H12" s="3"/>
      <c r="I12" s="3">
        <v>11</v>
      </c>
      <c r="J12" s="3">
        <v>4.9000000000000002E-2</v>
      </c>
      <c r="K12" s="3"/>
      <c r="L12" s="3"/>
      <c r="M12" s="3"/>
      <c r="N12" s="5">
        <v>0.38</v>
      </c>
      <c r="O12" s="19"/>
      <c r="P12" s="3">
        <v>1</v>
      </c>
      <c r="Q12" s="3"/>
      <c r="R12" s="3"/>
      <c r="S12" s="3"/>
      <c r="T12" s="3"/>
      <c r="U12" s="3"/>
      <c r="V12" s="3">
        <v>6</v>
      </c>
      <c r="W12" s="3">
        <v>1</v>
      </c>
      <c r="X12" s="3"/>
      <c r="Y12" s="3"/>
      <c r="Z12" s="3"/>
      <c r="AA12" s="5">
        <v>1</v>
      </c>
      <c r="AB12" s="19"/>
    </row>
    <row r="13" spans="1:28" ht="20.100000000000001" customHeight="1" x14ac:dyDescent="0.25">
      <c r="A13" s="50"/>
      <c r="B13" s="31" t="s">
        <v>6</v>
      </c>
      <c r="C13" s="3">
        <v>0.25</v>
      </c>
      <c r="D13" s="3">
        <v>0.02</v>
      </c>
      <c r="E13" s="3">
        <v>0.02</v>
      </c>
      <c r="F13" s="3">
        <v>1.07</v>
      </c>
      <c r="G13" s="3"/>
      <c r="H13" s="3"/>
      <c r="I13" s="3">
        <v>0.19</v>
      </c>
      <c r="J13" s="3">
        <v>3.6999999999999998E-2</v>
      </c>
      <c r="K13" s="1">
        <v>0.03</v>
      </c>
      <c r="L13" s="1"/>
      <c r="M13" s="3">
        <v>0.1</v>
      </c>
      <c r="N13" s="4"/>
      <c r="O13" s="20"/>
      <c r="P13" s="3">
        <v>8</v>
      </c>
      <c r="Q13" s="3">
        <v>1</v>
      </c>
      <c r="R13" s="3">
        <v>3</v>
      </c>
      <c r="S13" s="3"/>
      <c r="T13" s="3"/>
      <c r="U13" s="3"/>
      <c r="V13" s="3">
        <v>4</v>
      </c>
      <c r="W13" s="3">
        <v>3</v>
      </c>
      <c r="X13" s="1">
        <v>2</v>
      </c>
      <c r="Y13" s="1">
        <v>2</v>
      </c>
      <c r="Z13" s="3">
        <v>3</v>
      </c>
      <c r="AA13" s="4"/>
      <c r="AB13" s="20"/>
    </row>
    <row r="14" spans="1:28" ht="20.100000000000001" customHeight="1" x14ac:dyDescent="0.25">
      <c r="A14" s="50"/>
      <c r="B14" s="31" t="s">
        <v>11</v>
      </c>
      <c r="C14" s="3">
        <v>0.19</v>
      </c>
      <c r="D14" s="3"/>
      <c r="E14" s="3"/>
      <c r="F14" s="3"/>
      <c r="G14" s="3"/>
      <c r="H14" s="3"/>
      <c r="I14" s="3"/>
      <c r="J14" s="3"/>
      <c r="K14" s="3"/>
      <c r="L14" s="3">
        <v>0.03</v>
      </c>
      <c r="M14" s="3"/>
      <c r="N14" s="5">
        <v>0.19</v>
      </c>
      <c r="O14" s="19"/>
      <c r="P14" s="3">
        <v>2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5">
        <v>2</v>
      </c>
      <c r="AB14" s="19"/>
    </row>
    <row r="15" spans="1:28" ht="20.100000000000001" customHeight="1" x14ac:dyDescent="0.25">
      <c r="A15" s="50"/>
      <c r="B15" s="31" t="s">
        <v>12</v>
      </c>
      <c r="C15" s="3">
        <v>0.03</v>
      </c>
      <c r="D15" s="3"/>
      <c r="E15" s="3">
        <v>0.01</v>
      </c>
      <c r="F15" s="3">
        <v>0.1</v>
      </c>
      <c r="G15" s="3">
        <v>0.12</v>
      </c>
      <c r="H15" s="3">
        <v>0.08</v>
      </c>
      <c r="I15" s="3">
        <v>0.11</v>
      </c>
      <c r="J15" s="3">
        <v>6.8000000000000005E-2</v>
      </c>
      <c r="K15" s="3">
        <v>0.01</v>
      </c>
      <c r="L15" s="3"/>
      <c r="M15" s="3">
        <v>0.17</v>
      </c>
      <c r="N15" s="5"/>
      <c r="O15" s="19">
        <v>7.0000000000000007E-2</v>
      </c>
      <c r="P15" s="3">
        <v>5</v>
      </c>
      <c r="Q15" s="3"/>
      <c r="R15" s="3">
        <v>1</v>
      </c>
      <c r="S15" s="3"/>
      <c r="T15" s="3">
        <v>24</v>
      </c>
      <c r="U15" s="3">
        <v>11</v>
      </c>
      <c r="V15" s="3">
        <v>35</v>
      </c>
      <c r="W15" s="3">
        <v>19</v>
      </c>
      <c r="X15" s="3">
        <v>1</v>
      </c>
      <c r="Y15" s="3"/>
      <c r="Z15" s="3">
        <v>38</v>
      </c>
      <c r="AA15" s="5"/>
      <c r="AB15" s="19">
        <v>17</v>
      </c>
    </row>
    <row r="16" spans="1:28" ht="20.100000000000001" customHeight="1" x14ac:dyDescent="0.25">
      <c r="A16" s="50"/>
      <c r="B16" s="31" t="s">
        <v>13</v>
      </c>
      <c r="C16" s="3">
        <v>1.5</v>
      </c>
      <c r="D16" s="3">
        <v>0.06</v>
      </c>
      <c r="E16" s="3">
        <v>2.2000000000000002</v>
      </c>
      <c r="F16" s="3">
        <v>1.1200000000000001</v>
      </c>
      <c r="G16" s="3">
        <v>1</v>
      </c>
      <c r="H16" s="3">
        <v>0.5</v>
      </c>
      <c r="I16" s="3">
        <v>11</v>
      </c>
      <c r="J16" s="3">
        <v>11</v>
      </c>
      <c r="K16" s="3"/>
      <c r="L16" s="3">
        <v>0.5</v>
      </c>
      <c r="M16" s="3">
        <v>11</v>
      </c>
      <c r="N16" s="5">
        <v>0.03</v>
      </c>
      <c r="O16" s="19">
        <v>0.08</v>
      </c>
      <c r="P16" s="3">
        <v>33</v>
      </c>
      <c r="Q16" s="3">
        <v>2</v>
      </c>
      <c r="R16" s="3">
        <v>20</v>
      </c>
      <c r="S16" s="3"/>
      <c r="T16" s="3">
        <v>25</v>
      </c>
      <c r="U16" s="3">
        <v>15</v>
      </c>
      <c r="V16" s="3">
        <v>32</v>
      </c>
      <c r="W16" s="3">
        <v>39</v>
      </c>
      <c r="X16" s="3"/>
      <c r="Y16" s="3">
        <v>13</v>
      </c>
      <c r="Z16" s="3">
        <v>19</v>
      </c>
      <c r="AA16" s="5">
        <v>1</v>
      </c>
      <c r="AB16" s="19">
        <v>3</v>
      </c>
    </row>
    <row r="17" spans="1:28" ht="20.100000000000001" customHeight="1" x14ac:dyDescent="0.25">
      <c r="A17" s="50"/>
      <c r="B17" s="31" t="s">
        <v>14</v>
      </c>
      <c r="C17" s="3">
        <v>10.5</v>
      </c>
      <c r="D17" s="3"/>
      <c r="E17" s="3">
        <v>11</v>
      </c>
      <c r="F17" s="3">
        <v>4</v>
      </c>
      <c r="G17" s="3">
        <v>6</v>
      </c>
      <c r="H17" s="3"/>
      <c r="I17" s="3"/>
      <c r="J17" s="3"/>
      <c r="K17" s="3"/>
      <c r="L17" s="3"/>
      <c r="M17" s="3"/>
      <c r="N17" s="3"/>
      <c r="O17" s="9"/>
      <c r="P17" s="3">
        <v>10</v>
      </c>
      <c r="Q17" s="3"/>
      <c r="R17" s="3">
        <v>10</v>
      </c>
      <c r="S17" s="3"/>
      <c r="T17" s="3">
        <v>8</v>
      </c>
      <c r="U17" s="3"/>
      <c r="V17" s="3"/>
      <c r="W17" s="3"/>
      <c r="X17" s="3"/>
      <c r="Y17" s="3"/>
      <c r="Z17" s="3"/>
      <c r="AA17" s="3"/>
      <c r="AB17" s="9"/>
    </row>
    <row r="18" spans="1:28" ht="20.100000000000001" customHeight="1" thickBot="1" x14ac:dyDescent="0.3">
      <c r="A18" s="50"/>
      <c r="B18" s="31" t="s">
        <v>15</v>
      </c>
      <c r="C18" s="3">
        <v>7.0000000000000007E-2</v>
      </c>
      <c r="D18" s="3"/>
      <c r="E18" s="3">
        <v>0.13</v>
      </c>
      <c r="F18" s="3"/>
      <c r="G18" s="3"/>
      <c r="H18" s="3"/>
      <c r="I18" s="3"/>
      <c r="J18" s="3">
        <v>4.9000000000000002E-2</v>
      </c>
      <c r="K18" s="1"/>
      <c r="L18" s="1"/>
      <c r="M18" s="3"/>
      <c r="N18" s="3"/>
      <c r="O18" s="9"/>
      <c r="P18" s="10">
        <v>4</v>
      </c>
      <c r="Q18" s="10"/>
      <c r="R18" s="10">
        <v>3</v>
      </c>
      <c r="S18" s="10"/>
      <c r="T18" s="10"/>
      <c r="U18" s="10"/>
      <c r="V18" s="10"/>
      <c r="W18" s="10">
        <v>2</v>
      </c>
      <c r="X18" s="13"/>
      <c r="Y18" s="13"/>
      <c r="Z18" s="10"/>
      <c r="AA18" s="10">
        <v>31</v>
      </c>
      <c r="AB18" s="11"/>
    </row>
    <row r="19" spans="1:28" ht="20.100000000000001" customHeight="1" x14ac:dyDescent="0.25">
      <c r="A19" s="32" t="s">
        <v>37</v>
      </c>
      <c r="B19" s="33"/>
      <c r="C19" s="32">
        <v>15</v>
      </c>
      <c r="D19" s="36">
        <v>1</v>
      </c>
      <c r="E19" s="7">
        <v>16</v>
      </c>
      <c r="F19" s="7">
        <v>8</v>
      </c>
      <c r="G19" s="7">
        <v>19.5</v>
      </c>
      <c r="H19" s="7">
        <v>2</v>
      </c>
      <c r="I19" s="7">
        <v>5.5</v>
      </c>
      <c r="J19" s="7">
        <v>3</v>
      </c>
      <c r="K19" s="7">
        <v>5</v>
      </c>
      <c r="L19" s="7">
        <v>3</v>
      </c>
      <c r="M19" s="7">
        <v>3</v>
      </c>
      <c r="N19" s="7">
        <v>8</v>
      </c>
      <c r="O19" s="33">
        <v>3</v>
      </c>
    </row>
    <row r="20" spans="1:28" ht="20.100000000000001" customHeight="1" thickBot="1" x14ac:dyDescent="0.3">
      <c r="A20" s="34" t="s">
        <v>36</v>
      </c>
      <c r="B20" s="35"/>
      <c r="C20" s="34">
        <v>0.01</v>
      </c>
      <c r="D20" s="37">
        <v>0</v>
      </c>
      <c r="E20" s="6">
        <v>0.5</v>
      </c>
      <c r="F20" s="6">
        <v>1</v>
      </c>
      <c r="G20" s="6">
        <v>1</v>
      </c>
      <c r="H20" s="38">
        <v>0</v>
      </c>
      <c r="I20" s="6">
        <v>0</v>
      </c>
      <c r="J20" s="6">
        <v>0</v>
      </c>
      <c r="K20" s="6">
        <v>0</v>
      </c>
      <c r="L20" s="6">
        <v>1</v>
      </c>
      <c r="M20" s="6">
        <v>1</v>
      </c>
      <c r="N20" s="6">
        <v>0.01</v>
      </c>
      <c r="O20" s="35">
        <v>0</v>
      </c>
    </row>
    <row r="21" spans="1:28" ht="20.100000000000001" customHeight="1" x14ac:dyDescent="0.25"/>
    <row r="24" spans="1:28" ht="16.5" thickBot="1" x14ac:dyDescent="0.3"/>
    <row r="25" spans="1:28" ht="47.25" x14ac:dyDescent="0.25">
      <c r="A25" s="23" t="s">
        <v>3</v>
      </c>
      <c r="B25" s="39" t="s">
        <v>39</v>
      </c>
      <c r="C25" s="40" t="s">
        <v>40</v>
      </c>
      <c r="D25" s="40" t="s">
        <v>41</v>
      </c>
      <c r="E25" s="41" t="s">
        <v>45</v>
      </c>
    </row>
    <row r="26" spans="1:28" x14ac:dyDescent="0.25">
      <c r="A26" s="24" t="s">
        <v>2</v>
      </c>
      <c r="B26" s="26">
        <f>(C19)</f>
        <v>15</v>
      </c>
      <c r="C26" s="28">
        <f>(C20)</f>
        <v>0.01</v>
      </c>
      <c r="D26" s="28">
        <f>SUM(C3:C7)</f>
        <v>0.02</v>
      </c>
      <c r="E26" s="21">
        <f>D26/(B26-C26)*100</f>
        <v>0.13342228152101401</v>
      </c>
    </row>
    <row r="27" spans="1:28" x14ac:dyDescent="0.25">
      <c r="A27" s="24" t="s">
        <v>23</v>
      </c>
      <c r="B27" s="26">
        <f>(D19)</f>
        <v>1</v>
      </c>
      <c r="C27" s="28">
        <f>(D20)</f>
        <v>0</v>
      </c>
      <c r="D27" s="28">
        <f>SUM(D3:D7)</f>
        <v>0</v>
      </c>
      <c r="E27" s="21">
        <f t="shared" ref="E27:E38" si="0">D27/(B27-C27)*100</f>
        <v>0</v>
      </c>
    </row>
    <row r="28" spans="1:28" x14ac:dyDescent="0.25">
      <c r="A28" s="24" t="s">
        <v>24</v>
      </c>
      <c r="B28" s="26">
        <f>(E19)</f>
        <v>16</v>
      </c>
      <c r="C28" s="28">
        <f>(E20)</f>
        <v>0.5</v>
      </c>
      <c r="D28" s="28">
        <f>SUM(E3:E7)</f>
        <v>0.51</v>
      </c>
      <c r="E28" s="21">
        <f t="shared" si="0"/>
        <v>3.2903225806451615</v>
      </c>
    </row>
    <row r="29" spans="1:28" x14ac:dyDescent="0.25">
      <c r="A29" s="24" t="s">
        <v>25</v>
      </c>
      <c r="B29" s="26">
        <f>(F19)</f>
        <v>8</v>
      </c>
      <c r="C29" s="28">
        <f>(F20)</f>
        <v>1</v>
      </c>
      <c r="D29" s="28">
        <f>SUM(F3:F7)</f>
        <v>0.02</v>
      </c>
      <c r="E29" s="21">
        <f t="shared" si="0"/>
        <v>0.2857142857142857</v>
      </c>
    </row>
    <row r="30" spans="1:28" x14ac:dyDescent="0.25">
      <c r="A30" s="24" t="s">
        <v>26</v>
      </c>
      <c r="B30" s="26">
        <f>(G19)</f>
        <v>19.5</v>
      </c>
      <c r="C30" s="28">
        <f>(G20)</f>
        <v>1</v>
      </c>
      <c r="D30" s="28">
        <f>SUM(G3:G7)</f>
        <v>0</v>
      </c>
      <c r="E30" s="21">
        <f t="shared" si="0"/>
        <v>0</v>
      </c>
    </row>
    <row r="31" spans="1:28" x14ac:dyDescent="0.25">
      <c r="A31" s="24" t="s">
        <v>22</v>
      </c>
      <c r="B31" s="26">
        <f>(H19)</f>
        <v>2</v>
      </c>
      <c r="C31" s="28">
        <f>(H20)</f>
        <v>0</v>
      </c>
      <c r="D31" s="28">
        <f>SUM(H3:H7)</f>
        <v>0.01</v>
      </c>
      <c r="E31" s="21">
        <f t="shared" si="0"/>
        <v>0.5</v>
      </c>
    </row>
    <row r="32" spans="1:28" x14ac:dyDescent="0.25">
      <c r="A32" s="24" t="s">
        <v>29</v>
      </c>
      <c r="B32" s="26">
        <f>(I19)</f>
        <v>5.5</v>
      </c>
      <c r="C32" s="28">
        <f>(I20)</f>
        <v>0</v>
      </c>
      <c r="D32" s="28">
        <f>SUM(I3:I7)</f>
        <v>0</v>
      </c>
      <c r="E32" s="21">
        <f t="shared" si="0"/>
        <v>0</v>
      </c>
    </row>
    <row r="33" spans="1:5" x14ac:dyDescent="0.25">
      <c r="A33" s="24" t="s">
        <v>27</v>
      </c>
      <c r="B33" s="26">
        <f>(J19)</f>
        <v>3</v>
      </c>
      <c r="C33" s="28">
        <f>(J20)</f>
        <v>0</v>
      </c>
      <c r="D33" s="28">
        <f>SUM(J3:J7)</f>
        <v>3.9999999999999994E-2</v>
      </c>
      <c r="E33" s="21">
        <f t="shared" si="0"/>
        <v>1.333333333333333</v>
      </c>
    </row>
    <row r="34" spans="1:5" x14ac:dyDescent="0.25">
      <c r="A34" s="24" t="s">
        <v>28</v>
      </c>
      <c r="B34" s="26">
        <f>(K19)</f>
        <v>5</v>
      </c>
      <c r="C34" s="28">
        <f>(K20)</f>
        <v>0</v>
      </c>
      <c r="D34" s="28">
        <f>SUM(K3:K7)</f>
        <v>0.01</v>
      </c>
      <c r="E34" s="21">
        <f t="shared" si="0"/>
        <v>0.2</v>
      </c>
    </row>
    <row r="35" spans="1:5" x14ac:dyDescent="0.25">
      <c r="A35" s="24" t="s">
        <v>30</v>
      </c>
      <c r="B35" s="26">
        <f>(L19)</f>
        <v>3</v>
      </c>
      <c r="C35" s="28">
        <f>(L20)</f>
        <v>1</v>
      </c>
      <c r="D35" s="28">
        <f>SUM(L3:L7)</f>
        <v>0.02</v>
      </c>
      <c r="E35" s="21">
        <f t="shared" si="0"/>
        <v>1</v>
      </c>
    </row>
    <row r="36" spans="1:5" x14ac:dyDescent="0.25">
      <c r="A36" s="24" t="s">
        <v>31</v>
      </c>
      <c r="B36" s="26">
        <f>(M19)</f>
        <v>3</v>
      </c>
      <c r="C36" s="28">
        <f>(M20)</f>
        <v>1</v>
      </c>
      <c r="D36" s="28">
        <f>SUM(M3:M7)</f>
        <v>0</v>
      </c>
      <c r="E36" s="21">
        <f t="shared" si="0"/>
        <v>0</v>
      </c>
    </row>
    <row r="37" spans="1:5" x14ac:dyDescent="0.25">
      <c r="A37" s="24" t="s">
        <v>32</v>
      </c>
      <c r="B37" s="26">
        <f>(N19)</f>
        <v>8</v>
      </c>
      <c r="C37" s="28">
        <f>(N20)</f>
        <v>0.01</v>
      </c>
      <c r="D37" s="28">
        <f>SUM(N3:N7)</f>
        <v>0</v>
      </c>
      <c r="E37" s="21">
        <f t="shared" si="0"/>
        <v>0</v>
      </c>
    </row>
    <row r="38" spans="1:5" ht="16.5" thickBot="1" x14ac:dyDescent="0.3">
      <c r="A38" s="25" t="s">
        <v>18</v>
      </c>
      <c r="B38" s="27">
        <f>(O19)</f>
        <v>3</v>
      </c>
      <c r="C38" s="29">
        <f>(O20)</f>
        <v>0</v>
      </c>
      <c r="D38" s="29">
        <f>SUM(O3:O7)</f>
        <v>0</v>
      </c>
      <c r="E38" s="22">
        <f t="shared" si="0"/>
        <v>0</v>
      </c>
    </row>
  </sheetData>
  <mergeCells count="6">
    <mergeCell ref="A8:A18"/>
    <mergeCell ref="P1:AB1"/>
    <mergeCell ref="C1:O1"/>
    <mergeCell ref="A3:A7"/>
    <mergeCell ref="A1:B1"/>
    <mergeCell ref="A2:B2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B8652-77B6-406B-AC51-B9612E67A3A7}">
  <dimension ref="A1:AB38"/>
  <sheetViews>
    <sheetView workbookViewId="0">
      <pane xSplit="2" ySplit="1" topLeftCell="C3" activePane="bottomRight" state="frozen"/>
      <selection activeCell="A26" activeCellId="1" sqref="E25:E38 A26:A38"/>
      <selection pane="topRight" activeCell="A26" activeCellId="1" sqref="E25:E38 A26:A38"/>
      <selection pane="bottomLeft" activeCell="A26" activeCellId="1" sqref="E25:E38 A26:A38"/>
      <selection pane="bottomRight" activeCell="I31" sqref="I31"/>
    </sheetView>
  </sheetViews>
  <sheetFormatPr defaultRowHeight="15.75" x14ac:dyDescent="0.25"/>
  <cols>
    <col min="1" max="1" width="14.875" bestFit="1" customWidth="1"/>
    <col min="2" max="2" width="11" bestFit="1" customWidth="1"/>
    <col min="3" max="3" width="11.75" bestFit="1" customWidth="1"/>
    <col min="4" max="4" width="12.625" customWidth="1"/>
    <col min="5" max="5" width="19.375" bestFit="1" customWidth="1"/>
    <col min="6" max="28" width="10.625" customWidth="1"/>
  </cols>
  <sheetData>
    <row r="1" spans="1:28" ht="20.100000000000001" customHeight="1" thickBot="1" x14ac:dyDescent="0.3">
      <c r="A1" s="57"/>
      <c r="B1" s="58"/>
      <c r="C1" s="52" t="s">
        <v>38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1" t="s">
        <v>0</v>
      </c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20.100000000000001" customHeight="1" x14ac:dyDescent="0.25">
      <c r="A2" s="59" t="s">
        <v>1</v>
      </c>
      <c r="B2" s="60"/>
      <c r="C2" s="17" t="s">
        <v>33</v>
      </c>
      <c r="D2" s="16" t="s">
        <v>34</v>
      </c>
      <c r="E2" s="16" t="s">
        <v>24</v>
      </c>
      <c r="F2" s="17" t="s">
        <v>25</v>
      </c>
      <c r="G2" s="17" t="s">
        <v>26</v>
      </c>
      <c r="H2" s="17" t="s">
        <v>22</v>
      </c>
      <c r="I2" s="17" t="s">
        <v>29</v>
      </c>
      <c r="J2" s="17" t="s">
        <v>27</v>
      </c>
      <c r="K2" s="16" t="s">
        <v>28</v>
      </c>
      <c r="L2" s="17" t="s">
        <v>30</v>
      </c>
      <c r="M2" s="17" t="s">
        <v>31</v>
      </c>
      <c r="N2" s="17" t="s">
        <v>35</v>
      </c>
      <c r="O2" s="18" t="s">
        <v>18</v>
      </c>
      <c r="P2" s="17" t="s">
        <v>33</v>
      </c>
      <c r="Q2" s="16" t="s">
        <v>34</v>
      </c>
      <c r="R2" s="16" t="s">
        <v>24</v>
      </c>
      <c r="S2" s="17" t="s">
        <v>25</v>
      </c>
      <c r="T2" s="17" t="s">
        <v>26</v>
      </c>
      <c r="U2" s="17" t="s">
        <v>22</v>
      </c>
      <c r="V2" s="17" t="s">
        <v>29</v>
      </c>
      <c r="W2" s="17" t="s">
        <v>27</v>
      </c>
      <c r="X2" s="16" t="s">
        <v>28</v>
      </c>
      <c r="Y2" s="17" t="s">
        <v>30</v>
      </c>
      <c r="Z2" s="17" t="s">
        <v>31</v>
      </c>
      <c r="AA2" s="17" t="s">
        <v>35</v>
      </c>
      <c r="AB2" s="18" t="s">
        <v>18</v>
      </c>
    </row>
    <row r="3" spans="1:28" ht="20.100000000000001" customHeight="1" x14ac:dyDescent="0.25">
      <c r="A3" s="54" t="s">
        <v>43</v>
      </c>
      <c r="B3" s="44" t="s">
        <v>17</v>
      </c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9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9"/>
    </row>
    <row r="4" spans="1:28" ht="20.100000000000001" customHeight="1" x14ac:dyDescent="0.25">
      <c r="A4" s="55"/>
      <c r="B4" s="44" t="s">
        <v>21</v>
      </c>
      <c r="C4" s="2"/>
      <c r="D4" s="3"/>
      <c r="E4" s="3">
        <v>0</v>
      </c>
      <c r="F4" s="3"/>
      <c r="G4" s="3"/>
      <c r="H4" s="3">
        <v>0.01</v>
      </c>
      <c r="I4" s="3">
        <v>0</v>
      </c>
      <c r="J4" s="3"/>
      <c r="K4" s="1"/>
      <c r="L4" s="1"/>
      <c r="M4" s="1">
        <v>0</v>
      </c>
      <c r="N4" s="1">
        <v>0.01</v>
      </c>
      <c r="O4" s="12">
        <v>0</v>
      </c>
      <c r="P4" s="3"/>
      <c r="Q4" s="3"/>
      <c r="R4" s="3">
        <v>1</v>
      </c>
      <c r="S4" s="3"/>
      <c r="T4" s="3"/>
      <c r="U4" s="3">
        <v>2</v>
      </c>
      <c r="V4" s="3">
        <v>2</v>
      </c>
      <c r="W4" s="3"/>
      <c r="X4" s="1"/>
      <c r="Y4" s="1"/>
      <c r="Z4" s="1">
        <v>4</v>
      </c>
      <c r="AA4" s="1">
        <v>8</v>
      </c>
      <c r="AB4" s="12">
        <v>1</v>
      </c>
    </row>
    <row r="5" spans="1:28" ht="20.100000000000001" customHeight="1" x14ac:dyDescent="0.25">
      <c r="A5" s="55"/>
      <c r="B5" s="44" t="s">
        <v>20</v>
      </c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9"/>
    </row>
    <row r="6" spans="1:28" ht="20.100000000000001" customHeight="1" x14ac:dyDescent="0.25">
      <c r="A6" s="55"/>
      <c r="B6" s="44" t="s">
        <v>19</v>
      </c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9"/>
    </row>
    <row r="7" spans="1:28" ht="20.100000000000001" customHeight="1" x14ac:dyDescent="0.25">
      <c r="A7" s="56"/>
      <c r="B7" s="44" t="s">
        <v>7</v>
      </c>
      <c r="C7" s="30"/>
      <c r="D7" s="8"/>
      <c r="E7" s="8"/>
      <c r="F7" s="8"/>
      <c r="G7" s="8"/>
      <c r="H7" s="8">
        <v>7.0000000000000007E-2</v>
      </c>
      <c r="I7" s="8"/>
      <c r="J7" s="8"/>
      <c r="K7" s="8"/>
      <c r="L7" s="8"/>
      <c r="M7" s="8"/>
      <c r="N7" s="8"/>
      <c r="O7" s="43"/>
      <c r="P7" s="3"/>
      <c r="Q7" s="3"/>
      <c r="R7" s="3"/>
      <c r="S7" s="3"/>
      <c r="T7" s="3"/>
      <c r="U7" s="3">
        <v>1</v>
      </c>
      <c r="V7" s="3"/>
      <c r="W7" s="3"/>
      <c r="X7" s="3"/>
      <c r="Y7" s="3"/>
      <c r="Z7" s="3"/>
      <c r="AA7" s="3"/>
      <c r="AB7" s="9"/>
    </row>
    <row r="8" spans="1:28" ht="20.100000000000001" customHeight="1" x14ac:dyDescent="0.25">
      <c r="A8" s="61" t="s">
        <v>44</v>
      </c>
      <c r="B8" s="46" t="s">
        <v>8</v>
      </c>
      <c r="C8" s="2">
        <v>0.06</v>
      </c>
      <c r="D8" s="3"/>
      <c r="E8" s="3">
        <v>0.05</v>
      </c>
      <c r="F8" s="3">
        <v>0</v>
      </c>
      <c r="G8" s="3">
        <v>0.11</v>
      </c>
      <c r="H8" s="3">
        <v>0.03</v>
      </c>
      <c r="I8" s="3">
        <v>0.03</v>
      </c>
      <c r="J8" s="3">
        <v>0</v>
      </c>
      <c r="K8" s="3"/>
      <c r="L8" s="3"/>
      <c r="M8" s="1">
        <v>0.02</v>
      </c>
      <c r="N8" s="1">
        <v>7.0000000000000007E-2</v>
      </c>
      <c r="O8" s="12">
        <v>0.02</v>
      </c>
      <c r="P8" s="3">
        <v>10</v>
      </c>
      <c r="Q8" s="3"/>
      <c r="R8" s="3">
        <v>4</v>
      </c>
      <c r="S8" s="3">
        <v>1</v>
      </c>
      <c r="T8" s="3">
        <v>8</v>
      </c>
      <c r="U8" s="3">
        <v>3</v>
      </c>
      <c r="V8" s="3">
        <v>6</v>
      </c>
      <c r="W8" s="3">
        <v>1</v>
      </c>
      <c r="X8" s="3"/>
      <c r="Y8" s="3"/>
      <c r="Z8" s="1">
        <v>3</v>
      </c>
      <c r="AA8" s="1">
        <v>10</v>
      </c>
      <c r="AB8" s="12">
        <v>3</v>
      </c>
    </row>
    <row r="9" spans="1:28" ht="20.100000000000001" customHeight="1" x14ac:dyDescent="0.25">
      <c r="A9" s="62"/>
      <c r="B9" s="47" t="s">
        <v>9</v>
      </c>
      <c r="C9" s="2">
        <v>0.24</v>
      </c>
      <c r="D9" s="3"/>
      <c r="E9" s="3">
        <v>0.03</v>
      </c>
      <c r="F9" s="3"/>
      <c r="G9" s="3">
        <v>0.06</v>
      </c>
      <c r="H9" s="3">
        <v>0.13</v>
      </c>
      <c r="I9" s="3">
        <v>0.04</v>
      </c>
      <c r="J9" s="3">
        <v>0.03</v>
      </c>
      <c r="K9" s="3">
        <v>0.5</v>
      </c>
      <c r="L9" s="3"/>
      <c r="M9" s="3"/>
      <c r="N9" s="1">
        <v>0.27</v>
      </c>
      <c r="O9" s="12">
        <v>0.1</v>
      </c>
      <c r="P9" s="3">
        <v>9</v>
      </c>
      <c r="Q9" s="3"/>
      <c r="R9" s="3">
        <v>1</v>
      </c>
      <c r="S9" s="3"/>
      <c r="T9" s="3">
        <v>2</v>
      </c>
      <c r="U9" s="3">
        <v>5</v>
      </c>
      <c r="V9" s="3">
        <v>2</v>
      </c>
      <c r="W9" s="3">
        <v>1</v>
      </c>
      <c r="X9" s="3">
        <v>11</v>
      </c>
      <c r="Y9" s="3"/>
      <c r="Z9" s="3"/>
      <c r="AA9" s="1">
        <v>8</v>
      </c>
      <c r="AB9" s="12">
        <v>5</v>
      </c>
    </row>
    <row r="10" spans="1:28" ht="20.100000000000001" customHeight="1" x14ac:dyDescent="0.25">
      <c r="A10" s="62"/>
      <c r="B10" s="46" t="s">
        <v>10</v>
      </c>
      <c r="C10" s="2">
        <v>0.04</v>
      </c>
      <c r="D10" s="3"/>
      <c r="E10" s="3">
        <v>0.05</v>
      </c>
      <c r="F10" s="3">
        <v>0.12</v>
      </c>
      <c r="G10" s="3">
        <v>0.04</v>
      </c>
      <c r="H10" s="3">
        <v>0.01</v>
      </c>
      <c r="I10" s="3"/>
      <c r="J10" s="3"/>
      <c r="K10" s="1"/>
      <c r="L10" s="1"/>
      <c r="M10" s="3"/>
      <c r="N10" s="5">
        <v>0.02</v>
      </c>
      <c r="O10" s="19"/>
      <c r="P10" s="3">
        <v>4</v>
      </c>
      <c r="Q10" s="3"/>
      <c r="R10" s="3">
        <v>6</v>
      </c>
      <c r="S10" s="3"/>
      <c r="T10" s="3">
        <v>4</v>
      </c>
      <c r="U10" s="3">
        <v>2</v>
      </c>
      <c r="V10" s="3"/>
      <c r="W10" s="3"/>
      <c r="X10" s="1"/>
      <c r="Y10" s="1"/>
      <c r="Z10" s="3"/>
      <c r="AA10" s="5">
        <v>1</v>
      </c>
      <c r="AB10" s="19"/>
    </row>
    <row r="11" spans="1:28" ht="20.100000000000001" customHeight="1" x14ac:dyDescent="0.25">
      <c r="A11" s="62"/>
      <c r="B11" s="46" t="s">
        <v>4</v>
      </c>
      <c r="C11" s="2">
        <v>0.08</v>
      </c>
      <c r="D11" s="3"/>
      <c r="E11" s="3">
        <v>7.0000000000000007E-2</v>
      </c>
      <c r="F11" s="3">
        <v>0.12</v>
      </c>
      <c r="G11" s="3">
        <v>0.12</v>
      </c>
      <c r="H11" s="3">
        <v>0.2</v>
      </c>
      <c r="I11" s="3"/>
      <c r="J11" s="3"/>
      <c r="K11" s="3">
        <v>0.06</v>
      </c>
      <c r="L11" s="3"/>
      <c r="M11" s="3">
        <v>0.11</v>
      </c>
      <c r="N11" s="4"/>
      <c r="O11" s="20">
        <v>0.18</v>
      </c>
      <c r="P11" s="3">
        <v>2</v>
      </c>
      <c r="Q11" s="3"/>
      <c r="R11" s="3">
        <v>3</v>
      </c>
      <c r="S11" s="3">
        <v>6</v>
      </c>
      <c r="T11" s="3">
        <v>2</v>
      </c>
      <c r="U11" s="3">
        <v>3</v>
      </c>
      <c r="V11" s="3"/>
      <c r="W11" s="3"/>
      <c r="X11" s="3">
        <v>1</v>
      </c>
      <c r="Y11" s="3"/>
      <c r="Z11" s="3">
        <v>5</v>
      </c>
      <c r="AA11" s="4"/>
      <c r="AB11" s="20">
        <v>6</v>
      </c>
    </row>
    <row r="12" spans="1:28" ht="20.100000000000001" customHeight="1" x14ac:dyDescent="0.25">
      <c r="A12" s="62"/>
      <c r="B12" s="46" t="s">
        <v>5</v>
      </c>
      <c r="C12" s="2"/>
      <c r="D12" s="3"/>
      <c r="E12" s="3"/>
      <c r="F12" s="3"/>
      <c r="G12" s="3"/>
      <c r="H12" s="3"/>
      <c r="I12" s="3"/>
      <c r="J12" s="3"/>
      <c r="K12" s="3">
        <v>0.5</v>
      </c>
      <c r="L12" s="3"/>
      <c r="M12" s="3"/>
      <c r="N12" s="5"/>
      <c r="O12" s="19">
        <v>0.04</v>
      </c>
      <c r="P12" s="3"/>
      <c r="Q12" s="3"/>
      <c r="R12" s="3"/>
      <c r="S12" s="3"/>
      <c r="T12" s="3"/>
      <c r="U12" s="3"/>
      <c r="V12" s="3"/>
      <c r="W12" s="3"/>
      <c r="X12" s="3">
        <v>2</v>
      </c>
      <c r="Y12" s="3"/>
      <c r="Z12" s="3"/>
      <c r="AA12" s="5"/>
      <c r="AB12" s="19">
        <v>1</v>
      </c>
    </row>
    <row r="13" spans="1:28" ht="20.100000000000001" customHeight="1" x14ac:dyDescent="0.25">
      <c r="A13" s="62"/>
      <c r="B13" s="46" t="s">
        <v>6</v>
      </c>
      <c r="C13" s="2">
        <v>0.46</v>
      </c>
      <c r="D13" s="3">
        <v>0.03</v>
      </c>
      <c r="E13" s="3">
        <v>0.19</v>
      </c>
      <c r="F13" s="3">
        <v>0.16</v>
      </c>
      <c r="G13" s="3"/>
      <c r="H13" s="3">
        <v>0.01</v>
      </c>
      <c r="I13" s="3">
        <v>0.21</v>
      </c>
      <c r="J13" s="3">
        <v>0.05</v>
      </c>
      <c r="K13" s="1"/>
      <c r="L13" s="1"/>
      <c r="M13" s="3">
        <v>0</v>
      </c>
      <c r="N13" s="4"/>
      <c r="O13" s="20"/>
      <c r="P13" s="3">
        <v>9</v>
      </c>
      <c r="Q13" s="3">
        <v>1</v>
      </c>
      <c r="R13" s="3">
        <v>6</v>
      </c>
      <c r="S13" s="3">
        <v>2</v>
      </c>
      <c r="T13" s="3"/>
      <c r="U13" s="3">
        <v>3</v>
      </c>
      <c r="V13" s="3">
        <v>6</v>
      </c>
      <c r="W13" s="3">
        <v>1</v>
      </c>
      <c r="X13" s="1"/>
      <c r="Y13" s="1"/>
      <c r="Z13" s="3">
        <v>1</v>
      </c>
      <c r="AA13" s="4"/>
      <c r="AB13" s="20"/>
    </row>
    <row r="14" spans="1:28" ht="20.100000000000001" customHeight="1" x14ac:dyDescent="0.25">
      <c r="A14" s="62"/>
      <c r="B14" s="46" t="s">
        <v>11</v>
      </c>
      <c r="C14" s="2"/>
      <c r="D14" s="3"/>
      <c r="E14" s="3"/>
      <c r="F14" s="3"/>
      <c r="G14" s="3"/>
      <c r="H14" s="3"/>
      <c r="I14" s="3"/>
      <c r="J14" s="3"/>
      <c r="K14" s="3"/>
      <c r="L14" s="3"/>
      <c r="M14" s="3"/>
      <c r="N14" s="5"/>
      <c r="O14" s="19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5"/>
      <c r="AB14" s="19"/>
    </row>
    <row r="15" spans="1:28" ht="20.100000000000001" customHeight="1" x14ac:dyDescent="0.25">
      <c r="A15" s="62"/>
      <c r="B15" s="46" t="s">
        <v>12</v>
      </c>
      <c r="C15" s="2"/>
      <c r="D15" s="3"/>
      <c r="E15" s="3">
        <v>0.02</v>
      </c>
      <c r="F15" s="3">
        <v>0</v>
      </c>
      <c r="G15" s="3">
        <v>0.02</v>
      </c>
      <c r="H15" s="3">
        <v>0.02</v>
      </c>
      <c r="I15" s="3"/>
      <c r="J15" s="3"/>
      <c r="K15" s="3"/>
      <c r="L15" s="3"/>
      <c r="M15" s="3">
        <v>0</v>
      </c>
      <c r="N15" s="5"/>
      <c r="O15" s="19"/>
      <c r="P15" s="3"/>
      <c r="Q15" s="3"/>
      <c r="R15" s="3">
        <v>4</v>
      </c>
      <c r="S15" s="3">
        <v>2</v>
      </c>
      <c r="T15" s="3">
        <v>4</v>
      </c>
      <c r="U15" s="3">
        <v>4</v>
      </c>
      <c r="V15" s="3"/>
      <c r="W15" s="3"/>
      <c r="X15" s="3"/>
      <c r="Y15" s="3"/>
      <c r="Z15" s="3">
        <v>4</v>
      </c>
      <c r="AA15" s="5"/>
      <c r="AB15" s="19"/>
    </row>
    <row r="16" spans="1:28" ht="20.100000000000001" customHeight="1" x14ac:dyDescent="0.25">
      <c r="A16" s="62"/>
      <c r="B16" s="46" t="s">
        <v>13</v>
      </c>
      <c r="C16" s="2">
        <v>0.56000000000000005</v>
      </c>
      <c r="D16" s="3"/>
      <c r="E16" s="3">
        <v>0.12</v>
      </c>
      <c r="F16" s="3">
        <v>0.03</v>
      </c>
      <c r="G16" s="3"/>
      <c r="H16" s="3">
        <v>0.5</v>
      </c>
      <c r="I16" s="3">
        <v>0.11</v>
      </c>
      <c r="J16" s="3"/>
      <c r="K16" s="3"/>
      <c r="L16" s="3"/>
      <c r="M16" s="3"/>
      <c r="N16" s="5">
        <v>0.14000000000000001</v>
      </c>
      <c r="O16" s="19">
        <v>7.0000000000000007E-2</v>
      </c>
      <c r="P16" s="3">
        <v>14</v>
      </c>
      <c r="Q16" s="3"/>
      <c r="R16" s="3">
        <v>2</v>
      </c>
      <c r="S16" s="3">
        <v>1</v>
      </c>
      <c r="T16" s="3"/>
      <c r="U16" s="3">
        <v>9</v>
      </c>
      <c r="V16" s="3">
        <v>3</v>
      </c>
      <c r="W16" s="3"/>
      <c r="X16" s="3"/>
      <c r="Y16" s="3"/>
      <c r="Z16" s="3"/>
      <c r="AA16" s="5">
        <v>5</v>
      </c>
      <c r="AB16" s="19">
        <v>2</v>
      </c>
    </row>
    <row r="17" spans="1:28" ht="20.100000000000001" customHeight="1" x14ac:dyDescent="0.25">
      <c r="A17" s="62"/>
      <c r="B17" s="46" t="s">
        <v>14</v>
      </c>
      <c r="C17" s="2"/>
      <c r="D17" s="3"/>
      <c r="E17" s="3"/>
      <c r="F17" s="3"/>
      <c r="G17" s="3">
        <v>0.53</v>
      </c>
      <c r="H17" s="3">
        <v>1.52</v>
      </c>
      <c r="I17" s="3"/>
      <c r="J17" s="3"/>
      <c r="K17" s="3"/>
      <c r="L17" s="3"/>
      <c r="M17" s="3"/>
      <c r="N17" s="3"/>
      <c r="O17" s="9"/>
      <c r="P17" s="3"/>
      <c r="Q17" s="3"/>
      <c r="R17" s="3"/>
      <c r="S17" s="3"/>
      <c r="T17" s="3">
        <v>1</v>
      </c>
      <c r="U17" s="3">
        <v>1</v>
      </c>
      <c r="V17" s="3"/>
      <c r="W17" s="3"/>
      <c r="X17" s="3"/>
      <c r="Y17" s="3"/>
      <c r="Z17" s="3"/>
      <c r="AA17" s="3"/>
      <c r="AB17" s="9"/>
    </row>
    <row r="18" spans="1:28" ht="20.100000000000001" customHeight="1" thickBot="1" x14ac:dyDescent="0.3">
      <c r="A18" s="62"/>
      <c r="B18" s="46" t="s">
        <v>15</v>
      </c>
      <c r="C18" s="2">
        <v>0.21</v>
      </c>
      <c r="D18" s="3"/>
      <c r="E18" s="3">
        <v>0.04</v>
      </c>
      <c r="F18" s="3"/>
      <c r="G18" s="3"/>
      <c r="H18" s="3">
        <v>0.2</v>
      </c>
      <c r="I18" s="3">
        <v>0.15</v>
      </c>
      <c r="J18" s="3"/>
      <c r="K18" s="1"/>
      <c r="L18" s="1"/>
      <c r="M18" s="3"/>
      <c r="N18" s="3">
        <v>0.01</v>
      </c>
      <c r="O18" s="9"/>
      <c r="P18" s="10">
        <v>1</v>
      </c>
      <c r="Q18" s="10"/>
      <c r="R18" s="10">
        <v>2</v>
      </c>
      <c r="S18" s="10"/>
      <c r="T18" s="10"/>
      <c r="U18" s="10">
        <v>4</v>
      </c>
      <c r="V18" s="10">
        <v>1</v>
      </c>
      <c r="W18" s="10"/>
      <c r="X18" s="13"/>
      <c r="Y18" s="13"/>
      <c r="Z18" s="10"/>
      <c r="AA18" s="10">
        <v>2</v>
      </c>
      <c r="AB18" s="11"/>
    </row>
    <row r="19" spans="1:28" ht="20.100000000000001" customHeight="1" x14ac:dyDescent="0.25">
      <c r="A19" s="32" t="s">
        <v>37</v>
      </c>
      <c r="B19" s="45"/>
      <c r="C19" s="32">
        <v>8</v>
      </c>
      <c r="D19" s="36">
        <v>2</v>
      </c>
      <c r="E19" s="7">
        <v>10</v>
      </c>
      <c r="F19" s="7">
        <v>11</v>
      </c>
      <c r="G19" s="7">
        <v>9</v>
      </c>
      <c r="H19" s="7">
        <v>17</v>
      </c>
      <c r="I19" s="7">
        <v>15.8</v>
      </c>
      <c r="J19" s="7">
        <v>4.5</v>
      </c>
      <c r="K19" s="7">
        <v>16</v>
      </c>
      <c r="L19" s="7">
        <v>6</v>
      </c>
      <c r="M19" s="7">
        <v>26</v>
      </c>
      <c r="N19" s="7">
        <v>4.5</v>
      </c>
      <c r="O19" s="33">
        <v>7.5</v>
      </c>
    </row>
    <row r="20" spans="1:28" ht="20.100000000000001" customHeight="1" thickBot="1" x14ac:dyDescent="0.3">
      <c r="A20" s="34" t="s">
        <v>36</v>
      </c>
      <c r="B20" s="35"/>
      <c r="C20" s="34">
        <v>1.5</v>
      </c>
      <c r="D20" s="37">
        <v>0</v>
      </c>
      <c r="E20" s="6">
        <v>0.5</v>
      </c>
      <c r="F20" s="6">
        <v>0</v>
      </c>
      <c r="G20" s="6">
        <v>0</v>
      </c>
      <c r="H20" s="38">
        <v>0.01</v>
      </c>
      <c r="I20" s="6">
        <v>0</v>
      </c>
      <c r="J20" s="6">
        <v>0</v>
      </c>
      <c r="K20" s="6">
        <v>6</v>
      </c>
      <c r="L20" s="6">
        <v>0</v>
      </c>
      <c r="M20" s="6">
        <v>0</v>
      </c>
      <c r="N20" s="6">
        <v>2</v>
      </c>
      <c r="O20" s="35">
        <v>0</v>
      </c>
    </row>
    <row r="21" spans="1:28" ht="20.100000000000001" customHeight="1" x14ac:dyDescent="0.25"/>
    <row r="24" spans="1:28" ht="16.5" thickBot="1" x14ac:dyDescent="0.3"/>
    <row r="25" spans="1:28" ht="47.25" x14ac:dyDescent="0.25">
      <c r="A25" s="23" t="s">
        <v>3</v>
      </c>
      <c r="B25" s="39" t="s">
        <v>39</v>
      </c>
      <c r="C25" s="40" t="s">
        <v>40</v>
      </c>
      <c r="D25" s="40" t="s">
        <v>41</v>
      </c>
      <c r="E25" s="41" t="s">
        <v>47</v>
      </c>
      <c r="F25" t="s">
        <v>46</v>
      </c>
    </row>
    <row r="26" spans="1:28" x14ac:dyDescent="0.25">
      <c r="A26" s="24" t="s">
        <v>50</v>
      </c>
      <c r="B26" s="26">
        <f>(C19)</f>
        <v>8</v>
      </c>
      <c r="C26" s="28">
        <f>C20</f>
        <v>1.5</v>
      </c>
      <c r="D26" s="28">
        <f>SUM(C8:C18)</f>
        <v>1.65</v>
      </c>
      <c r="E26" s="21">
        <f t="shared" ref="E26:E36" si="0">D26/(B26-C26)*100</f>
        <v>25.384615384615383</v>
      </c>
      <c r="F26">
        <v>0.13342228152101401</v>
      </c>
    </row>
    <row r="27" spans="1:28" x14ac:dyDescent="0.25">
      <c r="A27" s="24" t="s">
        <v>48</v>
      </c>
      <c r="B27" s="26">
        <f>(D19)</f>
        <v>2</v>
      </c>
      <c r="C27" s="28">
        <f>(D20)</f>
        <v>0</v>
      </c>
      <c r="D27" s="28">
        <f>SUM(D8:D18)</f>
        <v>0.03</v>
      </c>
      <c r="E27" s="21">
        <f t="shared" si="0"/>
        <v>1.5</v>
      </c>
      <c r="F27">
        <v>0</v>
      </c>
    </row>
    <row r="28" spans="1:28" x14ac:dyDescent="0.25">
      <c r="A28" s="24" t="s">
        <v>49</v>
      </c>
      <c r="B28" s="26">
        <f>(E19)</f>
        <v>10</v>
      </c>
      <c r="C28" s="28">
        <f>E20</f>
        <v>0.5</v>
      </c>
      <c r="D28" s="28">
        <f>SUM(E8:E18)</f>
        <v>0.57000000000000006</v>
      </c>
      <c r="E28" s="21">
        <f t="shared" si="0"/>
        <v>6.0000000000000009</v>
      </c>
      <c r="F28">
        <v>3.2903225806451615</v>
      </c>
    </row>
    <row r="29" spans="1:28" x14ac:dyDescent="0.25">
      <c r="A29" s="24" t="s">
        <v>51</v>
      </c>
      <c r="B29" s="26">
        <f>(F19)</f>
        <v>11</v>
      </c>
      <c r="C29" s="28">
        <f>F20</f>
        <v>0</v>
      </c>
      <c r="D29" s="28">
        <f>SUM(F8:F18)</f>
        <v>0.43000000000000005</v>
      </c>
      <c r="E29" s="21">
        <f t="shared" si="0"/>
        <v>3.9090909090909092</v>
      </c>
      <c r="F29">
        <v>0.2857142857142857</v>
      </c>
    </row>
    <row r="30" spans="1:28" x14ac:dyDescent="0.25">
      <c r="A30" s="24" t="s">
        <v>52</v>
      </c>
      <c r="B30" s="26">
        <f>(G19)</f>
        <v>9</v>
      </c>
      <c r="C30" s="28">
        <f>G20</f>
        <v>0</v>
      </c>
      <c r="D30" s="28">
        <f>SUM(G8:G18)</f>
        <v>0.88</v>
      </c>
      <c r="E30" s="21">
        <f t="shared" si="0"/>
        <v>9.7777777777777786</v>
      </c>
      <c r="F30">
        <v>0</v>
      </c>
    </row>
    <row r="31" spans="1:28" x14ac:dyDescent="0.25">
      <c r="A31" s="24" t="s">
        <v>22</v>
      </c>
      <c r="B31" s="26">
        <f>(H19)</f>
        <v>17</v>
      </c>
      <c r="C31" s="28">
        <f>H20</f>
        <v>0.01</v>
      </c>
      <c r="D31" s="28">
        <f>SUM(H8:H18)</f>
        <v>2.62</v>
      </c>
      <c r="E31" s="21">
        <f t="shared" si="0"/>
        <v>15.42083578575633</v>
      </c>
      <c r="F31">
        <v>0.5</v>
      </c>
    </row>
    <row r="32" spans="1:28" x14ac:dyDescent="0.25">
      <c r="A32" s="24" t="s">
        <v>53</v>
      </c>
      <c r="B32" s="26">
        <f>(I19)</f>
        <v>15.8</v>
      </c>
      <c r="C32" s="28">
        <f>I20</f>
        <v>0</v>
      </c>
      <c r="D32" s="28">
        <f>SUM(I8:I18)</f>
        <v>0.54</v>
      </c>
      <c r="E32" s="21">
        <f t="shared" si="0"/>
        <v>3.4177215189873418</v>
      </c>
      <c r="F32">
        <v>0</v>
      </c>
    </row>
    <row r="33" spans="1:6" x14ac:dyDescent="0.25">
      <c r="A33" s="24" t="s">
        <v>54</v>
      </c>
      <c r="B33" s="26">
        <f>(J19)</f>
        <v>4.5</v>
      </c>
      <c r="C33" s="28">
        <f>J20</f>
        <v>0</v>
      </c>
      <c r="D33" s="28">
        <f>SUM(J8:J18)</f>
        <v>0.08</v>
      </c>
      <c r="E33" s="21">
        <f t="shared" si="0"/>
        <v>1.7777777777777777</v>
      </c>
      <c r="F33">
        <v>1.333333333333333</v>
      </c>
    </row>
    <row r="34" spans="1:6" x14ac:dyDescent="0.25">
      <c r="A34" s="24" t="s">
        <v>55</v>
      </c>
      <c r="B34" s="26">
        <f>(K19)</f>
        <v>16</v>
      </c>
      <c r="C34" s="28">
        <f>K20</f>
        <v>6</v>
      </c>
      <c r="D34" s="28">
        <f>SUM(K8:K18)</f>
        <v>1.06</v>
      </c>
      <c r="E34" s="21">
        <f t="shared" si="0"/>
        <v>10.600000000000001</v>
      </c>
      <c r="F34">
        <v>0.2</v>
      </c>
    </row>
    <row r="35" spans="1:6" x14ac:dyDescent="0.25">
      <c r="A35" s="24" t="s">
        <v>56</v>
      </c>
      <c r="B35" s="26">
        <f>(L19)</f>
        <v>6</v>
      </c>
      <c r="C35" s="28">
        <f>L20</f>
        <v>0</v>
      </c>
      <c r="D35" s="28">
        <f>SUM(L8:L18)</f>
        <v>0</v>
      </c>
      <c r="E35" s="21">
        <f t="shared" si="0"/>
        <v>0</v>
      </c>
      <c r="F35">
        <v>1</v>
      </c>
    </row>
    <row r="36" spans="1:6" x14ac:dyDescent="0.25">
      <c r="A36" s="24" t="s">
        <v>57</v>
      </c>
      <c r="B36" s="26">
        <f>(M19)</f>
        <v>26</v>
      </c>
      <c r="C36" s="28">
        <f>M20</f>
        <v>0</v>
      </c>
      <c r="D36" s="48">
        <f>SUM(M8:M18)</f>
        <v>0.13</v>
      </c>
      <c r="E36" s="21">
        <f t="shared" si="0"/>
        <v>0.5</v>
      </c>
      <c r="F36">
        <v>0</v>
      </c>
    </row>
    <row r="37" spans="1:6" x14ac:dyDescent="0.25">
      <c r="A37" s="24" t="s">
        <v>58</v>
      </c>
      <c r="B37" s="26">
        <f>(N19)</f>
        <v>4.5</v>
      </c>
      <c r="C37" s="28">
        <f>N20</f>
        <v>2</v>
      </c>
      <c r="D37" s="48">
        <f>SUM(N8:N18)</f>
        <v>0.51</v>
      </c>
      <c r="E37" s="21">
        <f>(D37)/(B37-C37)*100</f>
        <v>20.400000000000002</v>
      </c>
      <c r="F37">
        <v>0</v>
      </c>
    </row>
    <row r="38" spans="1:6" ht="16.5" thickBot="1" x14ac:dyDescent="0.3">
      <c r="A38" s="25" t="s">
        <v>18</v>
      </c>
      <c r="B38" s="27">
        <f>(O19)</f>
        <v>7.5</v>
      </c>
      <c r="C38" s="29">
        <f>O20</f>
        <v>0</v>
      </c>
      <c r="D38" s="49">
        <f>SUM(O8:O18)</f>
        <v>0.41</v>
      </c>
      <c r="E38" s="22">
        <f>D38/(B38-C38)*100</f>
        <v>5.4666666666666659</v>
      </c>
      <c r="F38">
        <v>0</v>
      </c>
    </row>
  </sheetData>
  <mergeCells count="6">
    <mergeCell ref="A8:A18"/>
    <mergeCell ref="A1:B1"/>
    <mergeCell ref="C1:O1"/>
    <mergeCell ref="P1:AB1"/>
    <mergeCell ref="A2:B2"/>
    <mergeCell ref="A3:A7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4D941-8FD2-48FA-AB31-3F9FF72A015A}">
  <dimension ref="A1:L623"/>
  <sheetViews>
    <sheetView tabSelected="1" workbookViewId="0">
      <selection activeCell="E27" sqref="E27"/>
    </sheetView>
  </sheetViews>
  <sheetFormatPr defaultRowHeight="15" x14ac:dyDescent="0.25"/>
  <cols>
    <col min="1" max="1" width="23.125" style="65" bestFit="1" customWidth="1"/>
    <col min="2" max="4" width="9" style="65"/>
    <col min="5" max="5" width="23.5" style="65" bestFit="1" customWidth="1"/>
    <col min="6" max="6" width="13.875" style="65" bestFit="1" customWidth="1"/>
    <col min="7" max="16384" width="9" style="65"/>
  </cols>
  <sheetData>
    <row r="1" spans="1:12" x14ac:dyDescent="0.25">
      <c r="A1" s="63" t="s">
        <v>59</v>
      </c>
      <c r="B1" s="64">
        <v>307</v>
      </c>
    </row>
    <row r="2" spans="1:12" x14ac:dyDescent="0.25">
      <c r="A2" s="66" t="s">
        <v>59</v>
      </c>
      <c r="B2" s="67">
        <v>70</v>
      </c>
      <c r="E2" s="63" t="s">
        <v>60</v>
      </c>
      <c r="F2" s="64" t="s">
        <v>61</v>
      </c>
    </row>
    <row r="3" spans="1:12" x14ac:dyDescent="0.25">
      <c r="A3" s="66" t="s">
        <v>59</v>
      </c>
      <c r="B3" s="67">
        <v>230</v>
      </c>
      <c r="E3" s="66" t="s">
        <v>59</v>
      </c>
      <c r="F3" s="68">
        <f>SUM(B1:B63)</f>
        <v>10034</v>
      </c>
    </row>
    <row r="4" spans="1:12" x14ac:dyDescent="0.25">
      <c r="A4" s="66" t="s">
        <v>59</v>
      </c>
      <c r="B4" s="67">
        <v>268</v>
      </c>
      <c r="E4" s="66" t="s">
        <v>62</v>
      </c>
      <c r="F4" s="68">
        <f>SUM(B64:B122)</f>
        <v>6656</v>
      </c>
    </row>
    <row r="5" spans="1:12" x14ac:dyDescent="0.25">
      <c r="A5" s="66" t="s">
        <v>59</v>
      </c>
      <c r="B5" s="67">
        <v>175</v>
      </c>
      <c r="E5" s="66" t="s">
        <v>63</v>
      </c>
      <c r="F5" s="68">
        <f>SUM(B123:B185)</f>
        <v>16344</v>
      </c>
    </row>
    <row r="6" spans="1:12" x14ac:dyDescent="0.25">
      <c r="A6" s="66" t="s">
        <v>59</v>
      </c>
      <c r="B6" s="67">
        <v>252</v>
      </c>
      <c r="E6" s="66" t="s">
        <v>50</v>
      </c>
      <c r="F6" s="68">
        <v>11911</v>
      </c>
    </row>
    <row r="7" spans="1:12" x14ac:dyDescent="0.25">
      <c r="A7" s="66" t="s">
        <v>59</v>
      </c>
      <c r="B7" s="67">
        <v>270</v>
      </c>
      <c r="E7" s="66" t="s">
        <v>64</v>
      </c>
      <c r="F7" s="68">
        <f>SUM(B250:B312)</f>
        <v>9939</v>
      </c>
    </row>
    <row r="8" spans="1:12" x14ac:dyDescent="0.25">
      <c r="A8" s="66" t="s">
        <v>59</v>
      </c>
      <c r="B8" s="67">
        <v>301</v>
      </c>
      <c r="E8" s="66" t="s">
        <v>65</v>
      </c>
      <c r="F8" s="68">
        <v>14081</v>
      </c>
    </row>
    <row r="9" spans="1:12" x14ac:dyDescent="0.25">
      <c r="A9" s="66" t="s">
        <v>59</v>
      </c>
      <c r="B9" s="67">
        <v>201</v>
      </c>
      <c r="E9" s="66" t="s">
        <v>52</v>
      </c>
      <c r="F9" s="68">
        <f>SUM(B377:B437)</f>
        <v>10297</v>
      </c>
    </row>
    <row r="10" spans="1:12" x14ac:dyDescent="0.25">
      <c r="A10" s="66" t="s">
        <v>59</v>
      </c>
      <c r="B10" s="67">
        <v>21</v>
      </c>
      <c r="E10" s="66" t="s">
        <v>54</v>
      </c>
      <c r="F10" s="68">
        <f>SUM(B438:B500)</f>
        <v>7469</v>
      </c>
    </row>
    <row r="11" spans="1:12" x14ac:dyDescent="0.25">
      <c r="A11" s="66" t="s">
        <v>59</v>
      </c>
      <c r="B11" s="67">
        <v>235</v>
      </c>
      <c r="E11" s="66" t="s">
        <v>56</v>
      </c>
      <c r="F11" s="68">
        <v>9289</v>
      </c>
    </row>
    <row r="12" spans="1:12" x14ac:dyDescent="0.25">
      <c r="A12" s="66" t="s">
        <v>59</v>
      </c>
      <c r="B12" s="67"/>
      <c r="E12" s="66" t="s">
        <v>66</v>
      </c>
      <c r="F12" s="68">
        <f>SUM(B563:B623)</f>
        <v>12910</v>
      </c>
    </row>
    <row r="13" spans="1:12" x14ac:dyDescent="0.25">
      <c r="A13" s="66" t="s">
        <v>59</v>
      </c>
      <c r="B13" s="67">
        <v>287</v>
      </c>
      <c r="E13" s="69" t="s">
        <v>67</v>
      </c>
      <c r="F13" s="70">
        <f>SUM(F3:F12)</f>
        <v>108930</v>
      </c>
    </row>
    <row r="14" spans="1:12" x14ac:dyDescent="0.25">
      <c r="A14" s="66" t="s">
        <v>59</v>
      </c>
      <c r="B14" s="67">
        <v>270</v>
      </c>
    </row>
    <row r="15" spans="1:12" x14ac:dyDescent="0.25">
      <c r="A15" s="66" t="s">
        <v>59</v>
      </c>
      <c r="B15" s="67"/>
      <c r="L15" s="71"/>
    </row>
    <row r="16" spans="1:12" x14ac:dyDescent="0.25">
      <c r="A16" s="66" t="s">
        <v>59</v>
      </c>
      <c r="B16" s="67">
        <v>351</v>
      </c>
    </row>
    <row r="17" spans="1:2" x14ac:dyDescent="0.25">
      <c r="A17" s="66" t="s">
        <v>59</v>
      </c>
      <c r="B17" s="67">
        <v>351</v>
      </c>
    </row>
    <row r="18" spans="1:2" x14ac:dyDescent="0.25">
      <c r="A18" s="66" t="s">
        <v>59</v>
      </c>
      <c r="B18" s="67">
        <v>338</v>
      </c>
    </row>
    <row r="19" spans="1:2" x14ac:dyDescent="0.25">
      <c r="A19" s="66" t="s">
        <v>59</v>
      </c>
      <c r="B19" s="67">
        <v>275</v>
      </c>
    </row>
    <row r="20" spans="1:2" x14ac:dyDescent="0.25">
      <c r="A20" s="66" t="s">
        <v>59</v>
      </c>
      <c r="B20" s="67"/>
    </row>
    <row r="21" spans="1:2" x14ac:dyDescent="0.25">
      <c r="A21" s="66" t="s">
        <v>59</v>
      </c>
      <c r="B21" s="67">
        <v>95</v>
      </c>
    </row>
    <row r="22" spans="1:2" x14ac:dyDescent="0.25">
      <c r="A22" s="66" t="s">
        <v>59</v>
      </c>
      <c r="B22" s="67">
        <v>137</v>
      </c>
    </row>
    <row r="23" spans="1:2" x14ac:dyDescent="0.25">
      <c r="A23" s="66" t="s">
        <v>59</v>
      </c>
      <c r="B23" s="67">
        <v>265</v>
      </c>
    </row>
    <row r="24" spans="1:2" x14ac:dyDescent="0.25">
      <c r="A24" s="66" t="s">
        <v>59</v>
      </c>
      <c r="B24" s="67"/>
    </row>
    <row r="25" spans="1:2" x14ac:dyDescent="0.25">
      <c r="A25" s="66" t="s">
        <v>59</v>
      </c>
      <c r="B25" s="67">
        <v>691</v>
      </c>
    </row>
    <row r="26" spans="1:2" x14ac:dyDescent="0.25">
      <c r="A26" s="66" t="s">
        <v>59</v>
      </c>
      <c r="B26" s="67">
        <v>244</v>
      </c>
    </row>
    <row r="27" spans="1:2" x14ac:dyDescent="0.25">
      <c r="A27" s="66" t="s">
        <v>59</v>
      </c>
      <c r="B27" s="67">
        <v>141</v>
      </c>
    </row>
    <row r="28" spans="1:2" x14ac:dyDescent="0.25">
      <c r="A28" s="66" t="s">
        <v>59</v>
      </c>
      <c r="B28" s="67">
        <v>298</v>
      </c>
    </row>
    <row r="29" spans="1:2" x14ac:dyDescent="0.25">
      <c r="A29" s="66" t="s">
        <v>59</v>
      </c>
      <c r="B29" s="67">
        <v>77</v>
      </c>
    </row>
    <row r="30" spans="1:2" x14ac:dyDescent="0.25">
      <c r="A30" s="66" t="s">
        <v>59</v>
      </c>
      <c r="B30" s="67">
        <v>492</v>
      </c>
    </row>
    <row r="31" spans="1:2" x14ac:dyDescent="0.25">
      <c r="A31" s="66" t="s">
        <v>59</v>
      </c>
      <c r="B31" s="67">
        <v>192</v>
      </c>
    </row>
    <row r="32" spans="1:2" x14ac:dyDescent="0.25">
      <c r="A32" s="66" t="s">
        <v>59</v>
      </c>
      <c r="B32" s="67">
        <v>254</v>
      </c>
    </row>
    <row r="33" spans="1:2" x14ac:dyDescent="0.25">
      <c r="A33" s="66" t="s">
        <v>59</v>
      </c>
      <c r="B33" s="67">
        <v>131</v>
      </c>
    </row>
    <row r="34" spans="1:2" x14ac:dyDescent="0.25">
      <c r="A34" s="66" t="s">
        <v>59</v>
      </c>
      <c r="B34" s="67">
        <v>65</v>
      </c>
    </row>
    <row r="35" spans="1:2" x14ac:dyDescent="0.25">
      <c r="A35" s="66" t="s">
        <v>59</v>
      </c>
      <c r="B35" s="67">
        <v>21</v>
      </c>
    </row>
    <row r="36" spans="1:2" x14ac:dyDescent="0.25">
      <c r="A36" s="66" t="s">
        <v>59</v>
      </c>
      <c r="B36" s="67">
        <v>329</v>
      </c>
    </row>
    <row r="37" spans="1:2" x14ac:dyDescent="0.25">
      <c r="A37" s="66" t="s">
        <v>59</v>
      </c>
      <c r="B37" s="67">
        <v>168</v>
      </c>
    </row>
    <row r="38" spans="1:2" x14ac:dyDescent="0.25">
      <c r="A38" s="66" t="s">
        <v>59</v>
      </c>
      <c r="B38" s="67">
        <v>14</v>
      </c>
    </row>
    <row r="39" spans="1:2" x14ac:dyDescent="0.25">
      <c r="A39" s="66" t="s">
        <v>59</v>
      </c>
      <c r="B39" s="67">
        <v>60</v>
      </c>
    </row>
    <row r="40" spans="1:2" x14ac:dyDescent="0.25">
      <c r="A40" s="66" t="s">
        <v>59</v>
      </c>
      <c r="B40" s="67">
        <v>17</v>
      </c>
    </row>
    <row r="41" spans="1:2" x14ac:dyDescent="0.25">
      <c r="A41" s="66" t="s">
        <v>59</v>
      </c>
      <c r="B41" s="67">
        <v>119</v>
      </c>
    </row>
    <row r="42" spans="1:2" x14ac:dyDescent="0.25">
      <c r="A42" s="66" t="s">
        <v>59</v>
      </c>
      <c r="B42" s="67">
        <v>15</v>
      </c>
    </row>
    <row r="43" spans="1:2" x14ac:dyDescent="0.25">
      <c r="A43" s="66" t="s">
        <v>59</v>
      </c>
      <c r="B43" s="67">
        <v>7</v>
      </c>
    </row>
    <row r="44" spans="1:2" x14ac:dyDescent="0.25">
      <c r="A44" s="66" t="s">
        <v>59</v>
      </c>
      <c r="B44" s="67">
        <v>72</v>
      </c>
    </row>
    <row r="45" spans="1:2" x14ac:dyDescent="0.25">
      <c r="A45" s="66" t="s">
        <v>59</v>
      </c>
      <c r="B45" s="67">
        <v>88</v>
      </c>
    </row>
    <row r="46" spans="1:2" x14ac:dyDescent="0.25">
      <c r="A46" s="66" t="s">
        <v>59</v>
      </c>
      <c r="B46" s="67">
        <v>187</v>
      </c>
    </row>
    <row r="47" spans="1:2" x14ac:dyDescent="0.25">
      <c r="A47" s="66" t="s">
        <v>59</v>
      </c>
      <c r="B47" s="67">
        <v>49</v>
      </c>
    </row>
    <row r="48" spans="1:2" x14ac:dyDescent="0.25">
      <c r="A48" s="66" t="s">
        <v>59</v>
      </c>
      <c r="B48" s="67">
        <v>182</v>
      </c>
    </row>
    <row r="49" spans="1:2" x14ac:dyDescent="0.25">
      <c r="A49" s="66" t="s">
        <v>59</v>
      </c>
      <c r="B49" s="67">
        <v>94</v>
      </c>
    </row>
    <row r="50" spans="1:2" x14ac:dyDescent="0.25">
      <c r="A50" s="66" t="s">
        <v>59</v>
      </c>
      <c r="B50" s="67">
        <v>193</v>
      </c>
    </row>
    <row r="51" spans="1:2" x14ac:dyDescent="0.25">
      <c r="A51" s="66" t="s">
        <v>59</v>
      </c>
      <c r="B51" s="67">
        <v>95</v>
      </c>
    </row>
    <row r="52" spans="1:2" x14ac:dyDescent="0.25">
      <c r="A52" s="66" t="s">
        <v>59</v>
      </c>
      <c r="B52" s="67">
        <v>46</v>
      </c>
    </row>
    <row r="53" spans="1:2" x14ac:dyDescent="0.25">
      <c r="A53" s="66" t="s">
        <v>59</v>
      </c>
      <c r="B53" s="67">
        <v>45</v>
      </c>
    </row>
    <row r="54" spans="1:2" x14ac:dyDescent="0.25">
      <c r="A54" s="66" t="s">
        <v>59</v>
      </c>
      <c r="B54" s="67">
        <v>110</v>
      </c>
    </row>
    <row r="55" spans="1:2" x14ac:dyDescent="0.25">
      <c r="A55" s="66" t="s">
        <v>59</v>
      </c>
      <c r="B55" s="67">
        <v>87</v>
      </c>
    </row>
    <row r="56" spans="1:2" x14ac:dyDescent="0.25">
      <c r="A56" s="66" t="s">
        <v>59</v>
      </c>
      <c r="B56" s="67">
        <v>120</v>
      </c>
    </row>
    <row r="57" spans="1:2" x14ac:dyDescent="0.25">
      <c r="A57" s="66" t="s">
        <v>59</v>
      </c>
      <c r="B57" s="67">
        <v>100</v>
      </c>
    </row>
    <row r="58" spans="1:2" x14ac:dyDescent="0.25">
      <c r="A58" s="66" t="s">
        <v>59</v>
      </c>
      <c r="B58" s="67">
        <v>41</v>
      </c>
    </row>
    <row r="59" spans="1:2" x14ac:dyDescent="0.25">
      <c r="A59" s="66" t="s">
        <v>59</v>
      </c>
      <c r="B59" s="67">
        <v>152</v>
      </c>
    </row>
    <row r="60" spans="1:2" x14ac:dyDescent="0.25">
      <c r="A60" s="66" t="s">
        <v>59</v>
      </c>
      <c r="B60" s="67">
        <v>27</v>
      </c>
    </row>
    <row r="61" spans="1:2" x14ac:dyDescent="0.25">
      <c r="A61" s="66" t="s">
        <v>59</v>
      </c>
      <c r="B61" s="67">
        <v>31</v>
      </c>
    </row>
    <row r="62" spans="1:2" x14ac:dyDescent="0.25">
      <c r="A62" s="66" t="s">
        <v>59</v>
      </c>
      <c r="B62" s="67">
        <v>144</v>
      </c>
    </row>
    <row r="63" spans="1:2" x14ac:dyDescent="0.25">
      <c r="A63" s="66" t="s">
        <v>59</v>
      </c>
      <c r="B63" s="67">
        <v>137</v>
      </c>
    </row>
    <row r="64" spans="1:2" x14ac:dyDescent="0.25">
      <c r="A64" s="66" t="s">
        <v>62</v>
      </c>
      <c r="B64" s="67">
        <v>147</v>
      </c>
    </row>
    <row r="65" spans="1:2" x14ac:dyDescent="0.25">
      <c r="A65" s="66" t="s">
        <v>62</v>
      </c>
      <c r="B65" s="67">
        <v>222</v>
      </c>
    </row>
    <row r="66" spans="1:2" x14ac:dyDescent="0.25">
      <c r="A66" s="66" t="s">
        <v>62</v>
      </c>
      <c r="B66" s="67">
        <v>117</v>
      </c>
    </row>
    <row r="67" spans="1:2" x14ac:dyDescent="0.25">
      <c r="A67" s="66" t="s">
        <v>62</v>
      </c>
      <c r="B67" s="67">
        <v>200</v>
      </c>
    </row>
    <row r="68" spans="1:2" x14ac:dyDescent="0.25">
      <c r="A68" s="66" t="s">
        <v>62</v>
      </c>
      <c r="B68" s="67">
        <v>103</v>
      </c>
    </row>
    <row r="69" spans="1:2" x14ac:dyDescent="0.25">
      <c r="A69" s="66" t="s">
        <v>62</v>
      </c>
      <c r="B69" s="67">
        <v>226</v>
      </c>
    </row>
    <row r="70" spans="1:2" x14ac:dyDescent="0.25">
      <c r="A70" s="66" t="s">
        <v>62</v>
      </c>
      <c r="B70" s="67">
        <v>100</v>
      </c>
    </row>
    <row r="71" spans="1:2" x14ac:dyDescent="0.25">
      <c r="A71" s="66" t="s">
        <v>62</v>
      </c>
      <c r="B71" s="67">
        <v>249</v>
      </c>
    </row>
    <row r="72" spans="1:2" x14ac:dyDescent="0.25">
      <c r="A72" s="66" t="s">
        <v>62</v>
      </c>
      <c r="B72" s="67">
        <v>276</v>
      </c>
    </row>
    <row r="73" spans="1:2" x14ac:dyDescent="0.25">
      <c r="A73" s="66" t="s">
        <v>62</v>
      </c>
      <c r="B73" s="67">
        <v>32</v>
      </c>
    </row>
    <row r="74" spans="1:2" x14ac:dyDescent="0.25">
      <c r="A74" s="66" t="s">
        <v>62</v>
      </c>
      <c r="B74" s="67">
        <v>181</v>
      </c>
    </row>
    <row r="75" spans="1:2" x14ac:dyDescent="0.25">
      <c r="A75" s="66" t="s">
        <v>62</v>
      </c>
      <c r="B75" s="67"/>
    </row>
    <row r="76" spans="1:2" x14ac:dyDescent="0.25">
      <c r="A76" s="66" t="s">
        <v>62</v>
      </c>
      <c r="B76" s="67">
        <v>136</v>
      </c>
    </row>
    <row r="77" spans="1:2" x14ac:dyDescent="0.25">
      <c r="A77" s="66" t="s">
        <v>62</v>
      </c>
      <c r="B77" s="67">
        <v>144</v>
      </c>
    </row>
    <row r="78" spans="1:2" x14ac:dyDescent="0.25">
      <c r="A78" s="66" t="s">
        <v>62</v>
      </c>
      <c r="B78" s="67"/>
    </row>
    <row r="79" spans="1:2" x14ac:dyDescent="0.25">
      <c r="A79" s="66" t="s">
        <v>62</v>
      </c>
      <c r="B79" s="67">
        <v>227</v>
      </c>
    </row>
    <row r="80" spans="1:2" x14ac:dyDescent="0.25">
      <c r="A80" s="66" t="s">
        <v>62</v>
      </c>
      <c r="B80" s="67">
        <v>227</v>
      </c>
    </row>
    <row r="81" spans="1:2" x14ac:dyDescent="0.25">
      <c r="A81" s="66" t="s">
        <v>62</v>
      </c>
      <c r="B81" s="67">
        <v>173</v>
      </c>
    </row>
    <row r="82" spans="1:2" x14ac:dyDescent="0.25">
      <c r="A82" s="66" t="s">
        <v>62</v>
      </c>
      <c r="B82" s="67">
        <v>75</v>
      </c>
    </row>
    <row r="83" spans="1:2" x14ac:dyDescent="0.25">
      <c r="A83" s="66" t="s">
        <v>62</v>
      </c>
      <c r="B83" s="67"/>
    </row>
    <row r="84" spans="1:2" x14ac:dyDescent="0.25">
      <c r="A84" s="66" t="s">
        <v>62</v>
      </c>
      <c r="B84" s="67">
        <v>54</v>
      </c>
    </row>
    <row r="85" spans="1:2" x14ac:dyDescent="0.25">
      <c r="A85" s="66" t="s">
        <v>62</v>
      </c>
      <c r="B85" s="67">
        <v>9</v>
      </c>
    </row>
    <row r="86" spans="1:2" x14ac:dyDescent="0.25">
      <c r="A86" s="66" t="s">
        <v>62</v>
      </c>
      <c r="B86" s="67">
        <v>184</v>
      </c>
    </row>
    <row r="87" spans="1:2" x14ac:dyDescent="0.25">
      <c r="A87" s="66" t="s">
        <v>62</v>
      </c>
      <c r="B87" s="67"/>
    </row>
    <row r="88" spans="1:2" x14ac:dyDescent="0.25">
      <c r="A88" s="66" t="s">
        <v>62</v>
      </c>
      <c r="B88" s="67">
        <v>441</v>
      </c>
    </row>
    <row r="89" spans="1:2" x14ac:dyDescent="0.25">
      <c r="A89" s="66" t="s">
        <v>62</v>
      </c>
      <c r="B89" s="67">
        <v>88</v>
      </c>
    </row>
    <row r="90" spans="1:2" x14ac:dyDescent="0.25">
      <c r="A90" s="66" t="s">
        <v>62</v>
      </c>
      <c r="B90" s="67">
        <v>81</v>
      </c>
    </row>
    <row r="91" spans="1:2" x14ac:dyDescent="0.25">
      <c r="A91" s="66" t="s">
        <v>62</v>
      </c>
      <c r="B91" s="67">
        <v>303</v>
      </c>
    </row>
    <row r="92" spans="1:2" x14ac:dyDescent="0.25">
      <c r="A92" s="66" t="s">
        <v>62</v>
      </c>
      <c r="B92" s="67">
        <v>26</v>
      </c>
    </row>
    <row r="93" spans="1:2" x14ac:dyDescent="0.25">
      <c r="A93" s="66" t="s">
        <v>62</v>
      </c>
      <c r="B93" s="67">
        <v>304</v>
      </c>
    </row>
    <row r="94" spans="1:2" x14ac:dyDescent="0.25">
      <c r="A94" s="66" t="s">
        <v>62</v>
      </c>
      <c r="B94" s="67">
        <v>138</v>
      </c>
    </row>
    <row r="95" spans="1:2" x14ac:dyDescent="0.25">
      <c r="A95" s="66" t="s">
        <v>62</v>
      </c>
      <c r="B95" s="67">
        <v>189</v>
      </c>
    </row>
    <row r="96" spans="1:2" x14ac:dyDescent="0.25">
      <c r="A96" s="66" t="s">
        <v>62</v>
      </c>
      <c r="B96" s="67">
        <v>72</v>
      </c>
    </row>
    <row r="97" spans="1:2" x14ac:dyDescent="0.25">
      <c r="A97" s="66" t="s">
        <v>62</v>
      </c>
      <c r="B97" s="67">
        <v>26</v>
      </c>
    </row>
    <row r="98" spans="1:2" x14ac:dyDescent="0.25">
      <c r="A98" s="66" t="s">
        <v>62</v>
      </c>
      <c r="B98" s="67">
        <v>224</v>
      </c>
    </row>
    <row r="99" spans="1:2" x14ac:dyDescent="0.25">
      <c r="A99" s="66" t="s">
        <v>62</v>
      </c>
      <c r="B99" s="67">
        <v>103</v>
      </c>
    </row>
    <row r="100" spans="1:2" x14ac:dyDescent="0.25">
      <c r="A100" s="66" t="s">
        <v>62</v>
      </c>
      <c r="B100" s="67">
        <v>34</v>
      </c>
    </row>
    <row r="101" spans="1:2" x14ac:dyDescent="0.25">
      <c r="A101" s="66" t="s">
        <v>62</v>
      </c>
      <c r="B101" s="67">
        <v>29</v>
      </c>
    </row>
    <row r="102" spans="1:2" x14ac:dyDescent="0.25">
      <c r="A102" s="66" t="s">
        <v>62</v>
      </c>
      <c r="B102" s="67">
        <v>54</v>
      </c>
    </row>
    <row r="103" spans="1:2" x14ac:dyDescent="0.25">
      <c r="A103" s="66" t="s">
        <v>62</v>
      </c>
      <c r="B103" s="67">
        <v>17</v>
      </c>
    </row>
    <row r="104" spans="1:2" x14ac:dyDescent="0.25">
      <c r="A104" s="66" t="s">
        <v>62</v>
      </c>
      <c r="B104" s="67">
        <v>180</v>
      </c>
    </row>
    <row r="105" spans="1:2" x14ac:dyDescent="0.25">
      <c r="A105" s="66" t="s">
        <v>62</v>
      </c>
      <c r="B105" s="67">
        <v>43</v>
      </c>
    </row>
    <row r="106" spans="1:2" x14ac:dyDescent="0.25">
      <c r="A106" s="66" t="s">
        <v>62</v>
      </c>
      <c r="B106" s="67">
        <v>92</v>
      </c>
    </row>
    <row r="107" spans="1:2" x14ac:dyDescent="0.25">
      <c r="A107" s="66" t="s">
        <v>62</v>
      </c>
      <c r="B107" s="67">
        <v>37</v>
      </c>
    </row>
    <row r="108" spans="1:2" x14ac:dyDescent="0.25">
      <c r="A108" s="66" t="s">
        <v>62</v>
      </c>
      <c r="B108" s="67">
        <v>111</v>
      </c>
    </row>
    <row r="109" spans="1:2" x14ac:dyDescent="0.25">
      <c r="A109" s="66" t="s">
        <v>62</v>
      </c>
      <c r="B109" s="67">
        <v>27</v>
      </c>
    </row>
    <row r="110" spans="1:2" x14ac:dyDescent="0.25">
      <c r="A110" s="66" t="s">
        <v>62</v>
      </c>
      <c r="B110" s="67">
        <v>78</v>
      </c>
    </row>
    <row r="111" spans="1:2" x14ac:dyDescent="0.25">
      <c r="A111" s="66" t="s">
        <v>62</v>
      </c>
      <c r="B111" s="67">
        <v>41</v>
      </c>
    </row>
    <row r="112" spans="1:2" x14ac:dyDescent="0.25">
      <c r="A112" s="66" t="s">
        <v>62</v>
      </c>
      <c r="B112" s="67">
        <v>99</v>
      </c>
    </row>
    <row r="113" spans="1:2" x14ac:dyDescent="0.25">
      <c r="A113" s="66" t="s">
        <v>62</v>
      </c>
      <c r="B113" s="67">
        <v>33</v>
      </c>
    </row>
    <row r="114" spans="1:2" x14ac:dyDescent="0.25">
      <c r="A114" s="66" t="s">
        <v>62</v>
      </c>
      <c r="B114" s="67">
        <v>75</v>
      </c>
    </row>
    <row r="115" spans="1:2" x14ac:dyDescent="0.25">
      <c r="A115" s="66" t="s">
        <v>62</v>
      </c>
      <c r="B115" s="67">
        <v>74</v>
      </c>
    </row>
    <row r="116" spans="1:2" x14ac:dyDescent="0.25">
      <c r="A116" s="66" t="s">
        <v>62</v>
      </c>
      <c r="B116" s="67">
        <v>254</v>
      </c>
    </row>
    <row r="117" spans="1:2" x14ac:dyDescent="0.25">
      <c r="A117" s="66" t="s">
        <v>62</v>
      </c>
      <c r="B117" s="67">
        <v>32</v>
      </c>
    </row>
    <row r="118" spans="1:2" x14ac:dyDescent="0.25">
      <c r="A118" s="66" t="s">
        <v>62</v>
      </c>
      <c r="B118" s="67">
        <v>46</v>
      </c>
    </row>
    <row r="119" spans="1:2" x14ac:dyDescent="0.25">
      <c r="A119" s="66" t="s">
        <v>62</v>
      </c>
      <c r="B119" s="67">
        <v>27</v>
      </c>
    </row>
    <row r="120" spans="1:2" x14ac:dyDescent="0.25">
      <c r="A120" s="66" t="s">
        <v>62</v>
      </c>
      <c r="B120" s="67">
        <v>17</v>
      </c>
    </row>
    <row r="121" spans="1:2" x14ac:dyDescent="0.25">
      <c r="A121" s="66" t="s">
        <v>62</v>
      </c>
      <c r="B121" s="67">
        <v>71</v>
      </c>
    </row>
    <row r="122" spans="1:2" x14ac:dyDescent="0.25">
      <c r="A122" s="66" t="s">
        <v>62</v>
      </c>
      <c r="B122" s="67">
        <v>108</v>
      </c>
    </row>
    <row r="123" spans="1:2" x14ac:dyDescent="0.25">
      <c r="A123" s="66" t="s">
        <v>68</v>
      </c>
      <c r="B123" s="67">
        <v>657</v>
      </c>
    </row>
    <row r="124" spans="1:2" x14ac:dyDescent="0.25">
      <c r="A124" s="66" t="s">
        <v>68</v>
      </c>
      <c r="B124" s="67">
        <v>198</v>
      </c>
    </row>
    <row r="125" spans="1:2" x14ac:dyDescent="0.25">
      <c r="A125" s="66" t="s">
        <v>68</v>
      </c>
      <c r="B125" s="67">
        <v>408</v>
      </c>
    </row>
    <row r="126" spans="1:2" x14ac:dyDescent="0.25">
      <c r="A126" s="66" t="s">
        <v>68</v>
      </c>
      <c r="B126" s="67">
        <v>366</v>
      </c>
    </row>
    <row r="127" spans="1:2" x14ac:dyDescent="0.25">
      <c r="A127" s="66" t="s">
        <v>68</v>
      </c>
      <c r="B127" s="67">
        <v>308</v>
      </c>
    </row>
    <row r="128" spans="1:2" x14ac:dyDescent="0.25">
      <c r="A128" s="66" t="s">
        <v>68</v>
      </c>
      <c r="B128" s="67">
        <v>442</v>
      </c>
    </row>
    <row r="129" spans="1:2" x14ac:dyDescent="0.25">
      <c r="A129" s="66" t="s">
        <v>68</v>
      </c>
      <c r="B129" s="67">
        <v>297</v>
      </c>
    </row>
    <row r="130" spans="1:2" x14ac:dyDescent="0.25">
      <c r="A130" s="66" t="s">
        <v>68</v>
      </c>
      <c r="B130" s="67">
        <v>594</v>
      </c>
    </row>
    <row r="131" spans="1:2" x14ac:dyDescent="0.25">
      <c r="A131" s="66" t="s">
        <v>68</v>
      </c>
      <c r="B131" s="67">
        <v>268</v>
      </c>
    </row>
    <row r="132" spans="1:2" x14ac:dyDescent="0.25">
      <c r="A132" s="66" t="s">
        <v>68</v>
      </c>
      <c r="B132" s="67">
        <v>32</v>
      </c>
    </row>
    <row r="133" spans="1:2" x14ac:dyDescent="0.25">
      <c r="A133" s="66" t="s">
        <v>68</v>
      </c>
      <c r="B133" s="67">
        <v>455</v>
      </c>
    </row>
    <row r="134" spans="1:2" x14ac:dyDescent="0.25">
      <c r="A134" s="66" t="s">
        <v>68</v>
      </c>
      <c r="B134" s="67"/>
    </row>
    <row r="135" spans="1:2" x14ac:dyDescent="0.25">
      <c r="A135" s="66" t="s">
        <v>68</v>
      </c>
      <c r="B135" s="67">
        <v>459</v>
      </c>
    </row>
    <row r="136" spans="1:2" x14ac:dyDescent="0.25">
      <c r="A136" s="66" t="s">
        <v>68</v>
      </c>
      <c r="B136" s="67">
        <v>517</v>
      </c>
    </row>
    <row r="137" spans="1:2" x14ac:dyDescent="0.25">
      <c r="A137" s="66" t="s">
        <v>68</v>
      </c>
      <c r="B137" s="67"/>
    </row>
    <row r="138" spans="1:2" x14ac:dyDescent="0.25">
      <c r="A138" s="66" t="s">
        <v>68</v>
      </c>
      <c r="B138" s="67">
        <v>488</v>
      </c>
    </row>
    <row r="139" spans="1:2" x14ac:dyDescent="0.25">
      <c r="A139" s="66" t="s">
        <v>68</v>
      </c>
      <c r="B139" s="67">
        <v>488</v>
      </c>
    </row>
    <row r="140" spans="1:2" x14ac:dyDescent="0.25">
      <c r="A140" s="66" t="s">
        <v>68</v>
      </c>
      <c r="B140" s="67">
        <v>491</v>
      </c>
    </row>
    <row r="141" spans="1:2" x14ac:dyDescent="0.25">
      <c r="A141" s="66" t="s">
        <v>68</v>
      </c>
      <c r="B141" s="67">
        <v>392</v>
      </c>
    </row>
    <row r="142" spans="1:2" x14ac:dyDescent="0.25">
      <c r="A142" s="66" t="s">
        <v>68</v>
      </c>
      <c r="B142" s="67"/>
    </row>
    <row r="143" spans="1:2" x14ac:dyDescent="0.25">
      <c r="A143" s="66" t="s">
        <v>68</v>
      </c>
      <c r="B143" s="67">
        <v>230</v>
      </c>
    </row>
    <row r="144" spans="1:2" x14ac:dyDescent="0.25">
      <c r="A144" s="66" t="s">
        <v>68</v>
      </c>
      <c r="B144" s="67">
        <v>156</v>
      </c>
    </row>
    <row r="145" spans="1:2" x14ac:dyDescent="0.25">
      <c r="A145" s="66" t="s">
        <v>68</v>
      </c>
      <c r="B145" s="67">
        <v>560</v>
      </c>
    </row>
    <row r="146" spans="1:2" x14ac:dyDescent="0.25">
      <c r="A146" s="66" t="s">
        <v>68</v>
      </c>
      <c r="B146" s="67"/>
    </row>
    <row r="147" spans="1:2" x14ac:dyDescent="0.25">
      <c r="A147" s="66" t="s">
        <v>68</v>
      </c>
      <c r="B147" s="67">
        <v>1160</v>
      </c>
    </row>
    <row r="148" spans="1:2" x14ac:dyDescent="0.25">
      <c r="A148" s="66" t="s">
        <v>68</v>
      </c>
      <c r="B148" s="67">
        <v>359</v>
      </c>
    </row>
    <row r="149" spans="1:2" x14ac:dyDescent="0.25">
      <c r="A149" s="66" t="s">
        <v>68</v>
      </c>
      <c r="B149" s="67">
        <v>115</v>
      </c>
    </row>
    <row r="150" spans="1:2" x14ac:dyDescent="0.25">
      <c r="A150" s="66" t="s">
        <v>68</v>
      </c>
      <c r="B150" s="67">
        <v>453</v>
      </c>
    </row>
    <row r="151" spans="1:2" x14ac:dyDescent="0.25">
      <c r="A151" s="66" t="s">
        <v>68</v>
      </c>
      <c r="B151" s="67">
        <v>144</v>
      </c>
    </row>
    <row r="152" spans="1:2" x14ac:dyDescent="0.25">
      <c r="A152" s="66" t="s">
        <v>68</v>
      </c>
      <c r="B152" s="67">
        <v>755</v>
      </c>
    </row>
    <row r="153" spans="1:2" x14ac:dyDescent="0.25">
      <c r="A153" s="66" t="s">
        <v>68</v>
      </c>
      <c r="B153" s="67">
        <v>201</v>
      </c>
    </row>
    <row r="154" spans="1:2" x14ac:dyDescent="0.25">
      <c r="A154" s="66" t="s">
        <v>68</v>
      </c>
      <c r="B154" s="67">
        <v>480</v>
      </c>
    </row>
    <row r="155" spans="1:2" x14ac:dyDescent="0.25">
      <c r="A155" s="66" t="s">
        <v>68</v>
      </c>
      <c r="B155" s="67">
        <v>203</v>
      </c>
    </row>
    <row r="156" spans="1:2" x14ac:dyDescent="0.25">
      <c r="A156" s="66" t="s">
        <v>68</v>
      </c>
      <c r="B156" s="67">
        <v>178</v>
      </c>
    </row>
    <row r="157" spans="1:2" x14ac:dyDescent="0.25">
      <c r="A157" s="66" t="s">
        <v>68</v>
      </c>
      <c r="B157" s="67">
        <v>73</v>
      </c>
    </row>
    <row r="158" spans="1:2" x14ac:dyDescent="0.25">
      <c r="A158" s="66" t="s">
        <v>68</v>
      </c>
      <c r="B158" s="67">
        <v>598</v>
      </c>
    </row>
    <row r="159" spans="1:2" x14ac:dyDescent="0.25">
      <c r="A159" s="66" t="s">
        <v>68</v>
      </c>
      <c r="B159" s="67">
        <v>235</v>
      </c>
    </row>
    <row r="160" spans="1:2" x14ac:dyDescent="0.25">
      <c r="A160" s="66" t="s">
        <v>68</v>
      </c>
      <c r="B160" s="67">
        <v>51</v>
      </c>
    </row>
    <row r="161" spans="1:2" x14ac:dyDescent="0.25">
      <c r="A161" s="66" t="s">
        <v>68</v>
      </c>
      <c r="B161" s="67">
        <v>68</v>
      </c>
    </row>
    <row r="162" spans="1:2" x14ac:dyDescent="0.25">
      <c r="A162" s="66" t="s">
        <v>68</v>
      </c>
      <c r="B162" s="67">
        <v>17</v>
      </c>
    </row>
    <row r="163" spans="1:2" x14ac:dyDescent="0.25">
      <c r="A163" s="66" t="s">
        <v>68</v>
      </c>
      <c r="B163" s="67">
        <v>196</v>
      </c>
    </row>
    <row r="164" spans="1:2" x14ac:dyDescent="0.25">
      <c r="A164" s="66" t="s">
        <v>68</v>
      </c>
      <c r="B164" s="67">
        <v>22</v>
      </c>
    </row>
    <row r="165" spans="1:2" x14ac:dyDescent="0.25">
      <c r="A165" s="66" t="s">
        <v>68</v>
      </c>
      <c r="B165" s="67">
        <v>21</v>
      </c>
    </row>
    <row r="166" spans="1:2" x14ac:dyDescent="0.25">
      <c r="A166" s="66" t="s">
        <v>68</v>
      </c>
      <c r="B166" s="67">
        <v>178</v>
      </c>
    </row>
    <row r="167" spans="1:2" x14ac:dyDescent="0.25">
      <c r="A167" s="66" t="s">
        <v>68</v>
      </c>
      <c r="B167" s="67">
        <v>127</v>
      </c>
    </row>
    <row r="168" spans="1:2" x14ac:dyDescent="0.25">
      <c r="A168" s="66" t="s">
        <v>68</v>
      </c>
      <c r="B168" s="67">
        <v>239</v>
      </c>
    </row>
    <row r="169" spans="1:2" x14ac:dyDescent="0.25">
      <c r="A169" s="66" t="s">
        <v>68</v>
      </c>
      <c r="B169" s="67">
        <v>85</v>
      </c>
    </row>
    <row r="170" spans="1:2" x14ac:dyDescent="0.25">
      <c r="A170" s="66" t="s">
        <v>68</v>
      </c>
      <c r="B170" s="67">
        <v>312</v>
      </c>
    </row>
    <row r="171" spans="1:2" x14ac:dyDescent="0.25">
      <c r="A171" s="66" t="s">
        <v>68</v>
      </c>
      <c r="B171" s="67">
        <v>155</v>
      </c>
    </row>
    <row r="172" spans="1:2" x14ac:dyDescent="0.25">
      <c r="A172" s="66" t="s">
        <v>68</v>
      </c>
      <c r="B172" s="67">
        <v>346</v>
      </c>
    </row>
    <row r="173" spans="1:2" x14ac:dyDescent="0.25">
      <c r="A173" s="66" t="s">
        <v>68</v>
      </c>
      <c r="B173" s="67">
        <v>100</v>
      </c>
    </row>
    <row r="174" spans="1:2" x14ac:dyDescent="0.25">
      <c r="A174" s="66" t="s">
        <v>68</v>
      </c>
      <c r="B174" s="67">
        <v>168</v>
      </c>
    </row>
    <row r="175" spans="1:2" x14ac:dyDescent="0.25">
      <c r="A175" s="66" t="s">
        <v>68</v>
      </c>
      <c r="B175" s="67">
        <v>81</v>
      </c>
    </row>
    <row r="176" spans="1:2" x14ac:dyDescent="0.25">
      <c r="A176" s="66" t="s">
        <v>68</v>
      </c>
      <c r="B176" s="67">
        <v>276</v>
      </c>
    </row>
    <row r="177" spans="1:2" x14ac:dyDescent="0.25">
      <c r="A177" s="66" t="s">
        <v>68</v>
      </c>
      <c r="B177" s="67">
        <v>81</v>
      </c>
    </row>
    <row r="178" spans="1:2" x14ac:dyDescent="0.25">
      <c r="A178" s="66" t="s">
        <v>68</v>
      </c>
      <c r="B178" s="67">
        <v>243</v>
      </c>
    </row>
    <row r="179" spans="1:2" x14ac:dyDescent="0.25">
      <c r="A179" s="66" t="s">
        <v>68</v>
      </c>
      <c r="B179" s="67">
        <v>19</v>
      </c>
    </row>
    <row r="180" spans="1:2" x14ac:dyDescent="0.25">
      <c r="A180" s="66" t="s">
        <v>68</v>
      </c>
      <c r="B180" s="67">
        <v>232</v>
      </c>
    </row>
    <row r="181" spans="1:2" x14ac:dyDescent="0.25">
      <c r="A181" s="66" t="s">
        <v>68</v>
      </c>
      <c r="B181" s="67">
        <v>36</v>
      </c>
    </row>
    <row r="182" spans="1:2" x14ac:dyDescent="0.25">
      <c r="A182" s="66" t="s">
        <v>68</v>
      </c>
      <c r="B182" s="67">
        <v>22</v>
      </c>
    </row>
    <row r="183" spans="1:2" x14ac:dyDescent="0.25">
      <c r="A183" s="66" t="s">
        <v>68</v>
      </c>
      <c r="B183" s="67">
        <v>53</v>
      </c>
    </row>
    <row r="184" spans="1:2" x14ac:dyDescent="0.25">
      <c r="A184" s="66" t="s">
        <v>68</v>
      </c>
      <c r="B184" s="67">
        <v>177</v>
      </c>
    </row>
    <row r="185" spans="1:2" x14ac:dyDescent="0.25">
      <c r="A185" s="66" t="s">
        <v>68</v>
      </c>
      <c r="B185" s="67">
        <v>279</v>
      </c>
    </row>
    <row r="186" spans="1:2" x14ac:dyDescent="0.25">
      <c r="A186" s="66" t="s">
        <v>50</v>
      </c>
      <c r="B186" s="67">
        <v>423</v>
      </c>
    </row>
    <row r="187" spans="1:2" x14ac:dyDescent="0.25">
      <c r="A187" s="66" t="s">
        <v>50</v>
      </c>
      <c r="B187" s="67">
        <v>96</v>
      </c>
    </row>
    <row r="188" spans="1:2" x14ac:dyDescent="0.25">
      <c r="A188" s="66" t="s">
        <v>50</v>
      </c>
      <c r="B188" s="67">
        <v>267</v>
      </c>
    </row>
    <row r="189" spans="1:2" x14ac:dyDescent="0.25">
      <c r="A189" s="66" t="s">
        <v>50</v>
      </c>
      <c r="B189" s="67">
        <v>242</v>
      </c>
    </row>
    <row r="190" spans="1:2" x14ac:dyDescent="0.25">
      <c r="A190" s="66" t="s">
        <v>50</v>
      </c>
      <c r="B190" s="67">
        <v>235</v>
      </c>
    </row>
    <row r="191" spans="1:2" x14ac:dyDescent="0.25">
      <c r="A191" s="66" t="s">
        <v>50</v>
      </c>
      <c r="B191" s="67">
        <v>336</v>
      </c>
    </row>
    <row r="192" spans="1:2" x14ac:dyDescent="0.25">
      <c r="A192" s="66" t="s">
        <v>50</v>
      </c>
      <c r="B192" s="67">
        <v>170</v>
      </c>
    </row>
    <row r="193" spans="1:2" x14ac:dyDescent="0.25">
      <c r="A193" s="66" t="s">
        <v>50</v>
      </c>
      <c r="B193" s="67">
        <v>584</v>
      </c>
    </row>
    <row r="194" spans="1:2" x14ac:dyDescent="0.25">
      <c r="A194" s="66" t="s">
        <v>50</v>
      </c>
      <c r="B194" s="67">
        <v>136</v>
      </c>
    </row>
    <row r="195" spans="1:2" x14ac:dyDescent="0.25">
      <c r="A195" s="66" t="s">
        <v>50</v>
      </c>
      <c r="B195" s="67">
        <v>52</v>
      </c>
    </row>
    <row r="196" spans="1:2" x14ac:dyDescent="0.25">
      <c r="A196" s="66" t="s">
        <v>50</v>
      </c>
      <c r="B196" s="67">
        <v>307</v>
      </c>
    </row>
    <row r="197" spans="1:2" x14ac:dyDescent="0.25">
      <c r="A197" s="66" t="s">
        <v>50</v>
      </c>
      <c r="B197" s="67"/>
    </row>
    <row r="198" spans="1:2" x14ac:dyDescent="0.25">
      <c r="A198" s="66" t="s">
        <v>50</v>
      </c>
      <c r="B198" s="67">
        <v>322</v>
      </c>
    </row>
    <row r="199" spans="1:2" x14ac:dyDescent="0.25">
      <c r="A199" s="66" t="s">
        <v>50</v>
      </c>
      <c r="B199" s="67">
        <v>331</v>
      </c>
    </row>
    <row r="200" spans="1:2" x14ac:dyDescent="0.25">
      <c r="A200" s="66" t="s">
        <v>50</v>
      </c>
      <c r="B200" s="67"/>
    </row>
    <row r="201" spans="1:2" x14ac:dyDescent="0.25">
      <c r="A201" s="66" t="s">
        <v>50</v>
      </c>
      <c r="B201" s="67">
        <v>444</v>
      </c>
    </row>
    <row r="202" spans="1:2" x14ac:dyDescent="0.25">
      <c r="A202" s="66" t="s">
        <v>50</v>
      </c>
      <c r="B202" s="67">
        <v>444</v>
      </c>
    </row>
    <row r="203" spans="1:2" x14ac:dyDescent="0.25">
      <c r="A203" s="66" t="s">
        <v>50</v>
      </c>
      <c r="B203" s="67">
        <v>303</v>
      </c>
    </row>
    <row r="204" spans="1:2" x14ac:dyDescent="0.25">
      <c r="A204" s="66" t="s">
        <v>50</v>
      </c>
      <c r="B204" s="67">
        <v>325</v>
      </c>
    </row>
    <row r="205" spans="1:2" x14ac:dyDescent="0.25">
      <c r="A205" s="66" t="s">
        <v>50</v>
      </c>
      <c r="B205" s="67"/>
    </row>
    <row r="206" spans="1:2" x14ac:dyDescent="0.25">
      <c r="A206" s="66" t="s">
        <v>50</v>
      </c>
      <c r="B206" s="67">
        <v>158</v>
      </c>
    </row>
    <row r="207" spans="1:2" x14ac:dyDescent="0.25">
      <c r="A207" s="66" t="s">
        <v>50</v>
      </c>
      <c r="B207" s="67">
        <v>101</v>
      </c>
    </row>
    <row r="208" spans="1:2" x14ac:dyDescent="0.25">
      <c r="A208" s="66" t="s">
        <v>50</v>
      </c>
      <c r="B208" s="67">
        <v>455</v>
      </c>
    </row>
    <row r="209" spans="1:2" x14ac:dyDescent="0.25">
      <c r="A209" s="66" t="s">
        <v>50</v>
      </c>
      <c r="B209" s="67"/>
    </row>
    <row r="210" spans="1:2" x14ac:dyDescent="0.25">
      <c r="A210" s="66" t="s">
        <v>50</v>
      </c>
      <c r="B210" s="67">
        <v>941</v>
      </c>
    </row>
    <row r="211" spans="1:2" x14ac:dyDescent="0.25">
      <c r="A211" s="66" t="s">
        <v>50</v>
      </c>
      <c r="B211" s="67">
        <v>321</v>
      </c>
    </row>
    <row r="212" spans="1:2" x14ac:dyDescent="0.25">
      <c r="A212" s="66" t="s">
        <v>50</v>
      </c>
      <c r="B212" s="67">
        <v>45</v>
      </c>
    </row>
    <row r="213" spans="1:2" x14ac:dyDescent="0.25">
      <c r="A213" s="66" t="s">
        <v>50</v>
      </c>
      <c r="B213" s="67">
        <v>442</v>
      </c>
    </row>
    <row r="214" spans="1:2" x14ac:dyDescent="0.25">
      <c r="A214" s="66" t="s">
        <v>50</v>
      </c>
      <c r="B214" s="67">
        <v>146</v>
      </c>
    </row>
    <row r="215" spans="1:2" x14ac:dyDescent="0.25">
      <c r="A215" s="66" t="s">
        <v>50</v>
      </c>
      <c r="B215" s="67">
        <v>333</v>
      </c>
    </row>
    <row r="216" spans="1:2" x14ac:dyDescent="0.25">
      <c r="A216" s="66" t="s">
        <v>50</v>
      </c>
      <c r="B216" s="67">
        <v>227</v>
      </c>
    </row>
    <row r="217" spans="1:2" x14ac:dyDescent="0.25">
      <c r="A217" s="66" t="s">
        <v>50</v>
      </c>
      <c r="B217" s="67">
        <v>196</v>
      </c>
    </row>
    <row r="218" spans="1:2" x14ac:dyDescent="0.25">
      <c r="A218" s="66" t="s">
        <v>50</v>
      </c>
      <c r="B218" s="67">
        <v>120</v>
      </c>
    </row>
    <row r="219" spans="1:2" x14ac:dyDescent="0.25">
      <c r="A219" s="66" t="s">
        <v>50</v>
      </c>
      <c r="B219" s="67">
        <v>59</v>
      </c>
    </row>
    <row r="220" spans="1:2" x14ac:dyDescent="0.25">
      <c r="A220" s="66" t="s">
        <v>50</v>
      </c>
      <c r="B220" s="67">
        <v>35</v>
      </c>
    </row>
    <row r="221" spans="1:2" x14ac:dyDescent="0.25">
      <c r="A221" s="66" t="s">
        <v>50</v>
      </c>
      <c r="B221" s="67">
        <v>335</v>
      </c>
    </row>
    <row r="222" spans="1:2" x14ac:dyDescent="0.25">
      <c r="A222" s="66" t="s">
        <v>50</v>
      </c>
      <c r="B222" s="67">
        <v>254</v>
      </c>
    </row>
    <row r="223" spans="1:2" x14ac:dyDescent="0.25">
      <c r="A223" s="66" t="s">
        <v>50</v>
      </c>
      <c r="B223" s="67">
        <v>9</v>
      </c>
    </row>
    <row r="224" spans="1:2" x14ac:dyDescent="0.25">
      <c r="A224" s="66" t="s">
        <v>50</v>
      </c>
      <c r="B224" s="67">
        <v>81</v>
      </c>
    </row>
    <row r="225" spans="1:2" x14ac:dyDescent="0.25">
      <c r="A225" s="66" t="s">
        <v>50</v>
      </c>
      <c r="B225" s="67">
        <v>30</v>
      </c>
    </row>
    <row r="226" spans="1:2" x14ac:dyDescent="0.25">
      <c r="A226" s="66" t="s">
        <v>50</v>
      </c>
      <c r="B226" s="67">
        <v>106</v>
      </c>
    </row>
    <row r="227" spans="1:2" x14ac:dyDescent="0.25">
      <c r="A227" s="66" t="s">
        <v>50</v>
      </c>
      <c r="B227" s="67">
        <v>37</v>
      </c>
    </row>
    <row r="228" spans="1:2" x14ac:dyDescent="0.25">
      <c r="A228" s="66" t="s">
        <v>50</v>
      </c>
      <c r="B228" s="67">
        <v>16</v>
      </c>
    </row>
    <row r="229" spans="1:2" x14ac:dyDescent="0.25">
      <c r="A229" s="66" t="s">
        <v>50</v>
      </c>
      <c r="B229" s="67">
        <v>76</v>
      </c>
    </row>
    <row r="230" spans="1:2" x14ac:dyDescent="0.25">
      <c r="A230" s="66" t="s">
        <v>50</v>
      </c>
      <c r="B230" s="67">
        <v>125</v>
      </c>
    </row>
    <row r="231" spans="1:2" x14ac:dyDescent="0.25">
      <c r="A231" s="66" t="s">
        <v>50</v>
      </c>
      <c r="B231" s="67">
        <v>153</v>
      </c>
    </row>
    <row r="232" spans="1:2" x14ac:dyDescent="0.25">
      <c r="A232" s="66" t="s">
        <v>50</v>
      </c>
      <c r="B232" s="67">
        <v>54</v>
      </c>
    </row>
    <row r="233" spans="1:2" x14ac:dyDescent="0.25">
      <c r="A233" s="66" t="s">
        <v>50</v>
      </c>
      <c r="B233" s="67">
        <v>245</v>
      </c>
    </row>
    <row r="234" spans="1:2" x14ac:dyDescent="0.25">
      <c r="A234" s="66" t="s">
        <v>50</v>
      </c>
      <c r="B234" s="67">
        <v>116</v>
      </c>
    </row>
    <row r="235" spans="1:2" x14ac:dyDescent="0.25">
      <c r="A235" s="66" t="s">
        <v>50</v>
      </c>
      <c r="B235" s="67">
        <v>220</v>
      </c>
    </row>
    <row r="236" spans="1:2" x14ac:dyDescent="0.25">
      <c r="A236" s="66" t="s">
        <v>50</v>
      </c>
      <c r="B236" s="67">
        <v>111</v>
      </c>
    </row>
    <row r="237" spans="1:2" x14ac:dyDescent="0.25">
      <c r="A237" s="66" t="s">
        <v>50</v>
      </c>
      <c r="B237" s="67">
        <v>96</v>
      </c>
    </row>
    <row r="238" spans="1:2" x14ac:dyDescent="0.25">
      <c r="A238" s="66" t="s">
        <v>50</v>
      </c>
      <c r="B238" s="67">
        <v>98</v>
      </c>
    </row>
    <row r="239" spans="1:2" x14ac:dyDescent="0.25">
      <c r="A239" s="66" t="s">
        <v>50</v>
      </c>
      <c r="B239" s="67">
        <v>148</v>
      </c>
    </row>
    <row r="240" spans="1:2" x14ac:dyDescent="0.25">
      <c r="A240" s="66" t="s">
        <v>50</v>
      </c>
      <c r="B240" s="67">
        <v>74</v>
      </c>
    </row>
    <row r="241" spans="1:2" x14ac:dyDescent="0.25">
      <c r="A241" s="66" t="s">
        <v>50</v>
      </c>
      <c r="B241" s="67">
        <v>193</v>
      </c>
    </row>
    <row r="242" spans="1:2" x14ac:dyDescent="0.25">
      <c r="A242" s="66" t="s">
        <v>50</v>
      </c>
      <c r="B242" s="67">
        <v>163</v>
      </c>
    </row>
    <row r="243" spans="1:2" x14ac:dyDescent="0.25">
      <c r="A243" s="66" t="s">
        <v>50</v>
      </c>
      <c r="B243" s="67">
        <v>35</v>
      </c>
    </row>
    <row r="244" spans="1:2" x14ac:dyDescent="0.25">
      <c r="A244" s="66" t="s">
        <v>50</v>
      </c>
      <c r="B244" s="67">
        <v>74</v>
      </c>
    </row>
    <row r="245" spans="1:2" x14ac:dyDescent="0.25">
      <c r="A245" s="66" t="s">
        <v>50</v>
      </c>
      <c r="B245" s="67">
        <v>40</v>
      </c>
    </row>
    <row r="246" spans="1:2" x14ac:dyDescent="0.25">
      <c r="A246" s="66" t="s">
        <v>50</v>
      </c>
      <c r="B246" s="67">
        <v>21</v>
      </c>
    </row>
    <row r="247" spans="1:2" x14ac:dyDescent="0.25">
      <c r="A247" s="66" t="s">
        <v>50</v>
      </c>
      <c r="B247" s="67">
        <v>43</v>
      </c>
    </row>
    <row r="248" spans="1:2" x14ac:dyDescent="0.25">
      <c r="A248" s="66" t="s">
        <v>50</v>
      </c>
      <c r="B248" s="67">
        <v>157</v>
      </c>
    </row>
    <row r="249" spans="1:2" x14ac:dyDescent="0.25">
      <c r="A249" s="66" t="s">
        <v>50</v>
      </c>
      <c r="B249" s="67">
        <v>205</v>
      </c>
    </row>
    <row r="250" spans="1:2" x14ac:dyDescent="0.25">
      <c r="A250" s="66" t="s">
        <v>69</v>
      </c>
      <c r="B250" s="67">
        <v>351</v>
      </c>
    </row>
    <row r="251" spans="1:2" x14ac:dyDescent="0.25">
      <c r="A251" s="66" t="s">
        <v>69</v>
      </c>
      <c r="B251" s="67">
        <v>109</v>
      </c>
    </row>
    <row r="252" spans="1:2" x14ac:dyDescent="0.25">
      <c r="A252" s="66" t="s">
        <v>69</v>
      </c>
      <c r="B252" s="67">
        <v>273</v>
      </c>
    </row>
    <row r="253" spans="1:2" x14ac:dyDescent="0.25">
      <c r="A253" s="66" t="s">
        <v>69</v>
      </c>
      <c r="B253" s="67">
        <v>271</v>
      </c>
    </row>
    <row r="254" spans="1:2" x14ac:dyDescent="0.25">
      <c r="A254" s="66" t="s">
        <v>69</v>
      </c>
      <c r="B254" s="67">
        <v>153</v>
      </c>
    </row>
    <row r="255" spans="1:2" x14ac:dyDescent="0.25">
      <c r="A255" s="66" t="s">
        <v>69</v>
      </c>
      <c r="B255" s="67">
        <v>312</v>
      </c>
    </row>
    <row r="256" spans="1:2" x14ac:dyDescent="0.25">
      <c r="A256" s="66" t="s">
        <v>69</v>
      </c>
      <c r="B256" s="67">
        <v>247</v>
      </c>
    </row>
    <row r="257" spans="1:2" x14ac:dyDescent="0.25">
      <c r="A257" s="66" t="s">
        <v>69</v>
      </c>
      <c r="B257" s="67">
        <v>373</v>
      </c>
    </row>
    <row r="258" spans="1:2" x14ac:dyDescent="0.25">
      <c r="A258" s="66" t="s">
        <v>69</v>
      </c>
      <c r="B258" s="67">
        <v>174</v>
      </c>
    </row>
    <row r="259" spans="1:2" x14ac:dyDescent="0.25">
      <c r="A259" s="66" t="s">
        <v>69</v>
      </c>
      <c r="B259" s="67">
        <v>38</v>
      </c>
    </row>
    <row r="260" spans="1:2" x14ac:dyDescent="0.25">
      <c r="A260" s="66" t="s">
        <v>69</v>
      </c>
      <c r="B260" s="67">
        <v>295</v>
      </c>
    </row>
    <row r="261" spans="1:2" x14ac:dyDescent="0.25">
      <c r="A261" s="66" t="s">
        <v>69</v>
      </c>
      <c r="B261" s="67"/>
    </row>
    <row r="262" spans="1:2" x14ac:dyDescent="0.25">
      <c r="A262" s="66" t="s">
        <v>69</v>
      </c>
      <c r="B262" s="67">
        <v>229</v>
      </c>
    </row>
    <row r="263" spans="1:2" x14ac:dyDescent="0.25">
      <c r="A263" s="66" t="s">
        <v>69</v>
      </c>
      <c r="B263" s="67">
        <v>285</v>
      </c>
    </row>
    <row r="264" spans="1:2" x14ac:dyDescent="0.25">
      <c r="A264" s="66" t="s">
        <v>69</v>
      </c>
      <c r="B264" s="67"/>
    </row>
    <row r="265" spans="1:2" x14ac:dyDescent="0.25">
      <c r="A265" s="66" t="s">
        <v>69</v>
      </c>
      <c r="B265" s="67">
        <v>371</v>
      </c>
    </row>
    <row r="266" spans="1:2" x14ac:dyDescent="0.25">
      <c r="A266" s="66" t="s">
        <v>69</v>
      </c>
      <c r="B266" s="67">
        <v>371</v>
      </c>
    </row>
    <row r="267" spans="1:2" x14ac:dyDescent="0.25">
      <c r="A267" s="66" t="s">
        <v>69</v>
      </c>
      <c r="B267" s="67">
        <v>253</v>
      </c>
    </row>
    <row r="268" spans="1:2" x14ac:dyDescent="0.25">
      <c r="A268" s="66" t="s">
        <v>69</v>
      </c>
      <c r="B268" s="67">
        <v>296</v>
      </c>
    </row>
    <row r="269" spans="1:2" x14ac:dyDescent="0.25">
      <c r="A269" s="66" t="s">
        <v>69</v>
      </c>
      <c r="B269" s="67"/>
    </row>
    <row r="270" spans="1:2" x14ac:dyDescent="0.25">
      <c r="A270" s="66" t="s">
        <v>69</v>
      </c>
      <c r="B270" s="67">
        <v>178</v>
      </c>
    </row>
    <row r="271" spans="1:2" x14ac:dyDescent="0.25">
      <c r="A271" s="66" t="s">
        <v>69</v>
      </c>
      <c r="B271" s="67">
        <v>133</v>
      </c>
    </row>
    <row r="272" spans="1:2" x14ac:dyDescent="0.25">
      <c r="A272" s="66" t="s">
        <v>69</v>
      </c>
      <c r="B272" s="67">
        <v>366</v>
      </c>
    </row>
    <row r="273" spans="1:2" x14ac:dyDescent="0.25">
      <c r="A273" s="66" t="s">
        <v>69</v>
      </c>
      <c r="B273" s="67"/>
    </row>
    <row r="274" spans="1:2" x14ac:dyDescent="0.25">
      <c r="A274" s="66" t="s">
        <v>69</v>
      </c>
      <c r="B274" s="67">
        <v>532</v>
      </c>
    </row>
    <row r="275" spans="1:2" x14ac:dyDescent="0.25">
      <c r="A275" s="66" t="s">
        <v>69</v>
      </c>
      <c r="B275" s="67">
        <v>207</v>
      </c>
    </row>
    <row r="276" spans="1:2" x14ac:dyDescent="0.25">
      <c r="A276" s="66" t="s">
        <v>69</v>
      </c>
      <c r="B276" s="67">
        <v>133</v>
      </c>
    </row>
    <row r="277" spans="1:2" x14ac:dyDescent="0.25">
      <c r="A277" s="66" t="s">
        <v>69</v>
      </c>
      <c r="B277" s="67">
        <v>322</v>
      </c>
    </row>
    <row r="278" spans="1:2" x14ac:dyDescent="0.25">
      <c r="A278" s="66" t="s">
        <v>69</v>
      </c>
      <c r="B278" s="67">
        <v>85</v>
      </c>
    </row>
    <row r="279" spans="1:2" x14ac:dyDescent="0.25">
      <c r="A279" s="66" t="s">
        <v>69</v>
      </c>
      <c r="B279" s="67">
        <v>466</v>
      </c>
    </row>
    <row r="280" spans="1:2" x14ac:dyDescent="0.25">
      <c r="A280" s="66" t="s">
        <v>69</v>
      </c>
      <c r="B280" s="67">
        <v>178</v>
      </c>
    </row>
    <row r="281" spans="1:2" x14ac:dyDescent="0.25">
      <c r="A281" s="66" t="s">
        <v>69</v>
      </c>
      <c r="B281" s="67">
        <v>396</v>
      </c>
    </row>
    <row r="282" spans="1:2" x14ac:dyDescent="0.25">
      <c r="A282" s="66" t="s">
        <v>69</v>
      </c>
      <c r="B282" s="67">
        <v>90</v>
      </c>
    </row>
    <row r="283" spans="1:2" x14ac:dyDescent="0.25">
      <c r="A283" s="66" t="s">
        <v>69</v>
      </c>
      <c r="B283" s="67">
        <v>78</v>
      </c>
    </row>
    <row r="284" spans="1:2" x14ac:dyDescent="0.25">
      <c r="A284" s="66" t="s">
        <v>69</v>
      </c>
      <c r="B284" s="67">
        <v>40</v>
      </c>
    </row>
    <row r="285" spans="1:2" x14ac:dyDescent="0.25">
      <c r="A285" s="66" t="s">
        <v>69</v>
      </c>
      <c r="B285" s="67">
        <v>255</v>
      </c>
    </row>
    <row r="286" spans="1:2" x14ac:dyDescent="0.25">
      <c r="A286" s="66" t="s">
        <v>69</v>
      </c>
      <c r="B286" s="67">
        <v>124</v>
      </c>
    </row>
    <row r="287" spans="1:2" x14ac:dyDescent="0.25">
      <c r="A287" s="66" t="s">
        <v>69</v>
      </c>
      <c r="B287" s="67">
        <v>32</v>
      </c>
    </row>
    <row r="288" spans="1:2" x14ac:dyDescent="0.25">
      <c r="A288" s="66" t="s">
        <v>69</v>
      </c>
      <c r="B288" s="67">
        <v>64</v>
      </c>
    </row>
    <row r="289" spans="1:2" x14ac:dyDescent="0.25">
      <c r="A289" s="66" t="s">
        <v>69</v>
      </c>
      <c r="B289" s="67">
        <v>16</v>
      </c>
    </row>
    <row r="290" spans="1:2" x14ac:dyDescent="0.25">
      <c r="A290" s="66" t="s">
        <v>69</v>
      </c>
      <c r="B290" s="67">
        <v>91</v>
      </c>
    </row>
    <row r="291" spans="1:2" x14ac:dyDescent="0.25">
      <c r="A291" s="66" t="s">
        <v>69</v>
      </c>
      <c r="B291" s="67">
        <v>24</v>
      </c>
    </row>
    <row r="292" spans="1:2" x14ac:dyDescent="0.25">
      <c r="A292" s="66" t="s">
        <v>69</v>
      </c>
      <c r="B292" s="67">
        <v>12</v>
      </c>
    </row>
    <row r="293" spans="1:2" x14ac:dyDescent="0.25">
      <c r="A293" s="66" t="s">
        <v>69</v>
      </c>
      <c r="B293" s="67">
        <v>36</v>
      </c>
    </row>
    <row r="294" spans="1:2" x14ac:dyDescent="0.25">
      <c r="A294" s="66" t="s">
        <v>69</v>
      </c>
      <c r="B294" s="67">
        <v>79</v>
      </c>
    </row>
    <row r="295" spans="1:2" x14ac:dyDescent="0.25">
      <c r="A295" s="66" t="s">
        <v>69</v>
      </c>
      <c r="B295" s="67">
        <v>118</v>
      </c>
    </row>
    <row r="296" spans="1:2" x14ac:dyDescent="0.25">
      <c r="A296" s="66" t="s">
        <v>69</v>
      </c>
      <c r="B296" s="67">
        <v>34</v>
      </c>
    </row>
    <row r="297" spans="1:2" x14ac:dyDescent="0.25">
      <c r="A297" s="66" t="s">
        <v>69</v>
      </c>
      <c r="B297" s="67">
        <v>191</v>
      </c>
    </row>
    <row r="298" spans="1:2" x14ac:dyDescent="0.25">
      <c r="A298" s="66" t="s">
        <v>69</v>
      </c>
      <c r="B298" s="67">
        <v>39</v>
      </c>
    </row>
    <row r="299" spans="1:2" x14ac:dyDescent="0.25">
      <c r="A299" s="66" t="s">
        <v>69</v>
      </c>
      <c r="B299" s="67">
        <v>152</v>
      </c>
    </row>
    <row r="300" spans="1:2" x14ac:dyDescent="0.25">
      <c r="A300" s="66" t="s">
        <v>69</v>
      </c>
      <c r="B300" s="67">
        <v>77</v>
      </c>
    </row>
    <row r="301" spans="1:2" x14ac:dyDescent="0.25">
      <c r="A301" s="66" t="s">
        <v>69</v>
      </c>
      <c r="B301" s="67">
        <v>75</v>
      </c>
    </row>
    <row r="302" spans="1:2" x14ac:dyDescent="0.25">
      <c r="A302" s="66" t="s">
        <v>69</v>
      </c>
      <c r="B302" s="67">
        <v>93</v>
      </c>
    </row>
    <row r="303" spans="1:2" x14ac:dyDescent="0.25">
      <c r="A303" s="66" t="s">
        <v>69</v>
      </c>
      <c r="B303" s="67">
        <v>129</v>
      </c>
    </row>
    <row r="304" spans="1:2" x14ac:dyDescent="0.25">
      <c r="A304" s="66" t="s">
        <v>69</v>
      </c>
      <c r="B304" s="67">
        <v>44</v>
      </c>
    </row>
    <row r="305" spans="1:2" x14ac:dyDescent="0.25">
      <c r="A305" s="66" t="s">
        <v>69</v>
      </c>
      <c r="B305" s="67">
        <v>130</v>
      </c>
    </row>
    <row r="306" spans="1:2" x14ac:dyDescent="0.25">
      <c r="A306" s="66" t="s">
        <v>69</v>
      </c>
      <c r="B306" s="67">
        <v>120</v>
      </c>
    </row>
    <row r="307" spans="1:2" x14ac:dyDescent="0.25">
      <c r="A307" s="66" t="s">
        <v>69</v>
      </c>
      <c r="B307" s="67">
        <v>90</v>
      </c>
    </row>
    <row r="308" spans="1:2" x14ac:dyDescent="0.25">
      <c r="A308" s="66" t="s">
        <v>69</v>
      </c>
      <c r="B308" s="67">
        <v>67</v>
      </c>
    </row>
    <row r="309" spans="1:2" x14ac:dyDescent="0.25">
      <c r="A309" s="66" t="s">
        <v>69</v>
      </c>
      <c r="B309" s="67">
        <v>20</v>
      </c>
    </row>
    <row r="310" spans="1:2" x14ac:dyDescent="0.25">
      <c r="A310" s="66" t="s">
        <v>69</v>
      </c>
      <c r="B310" s="67">
        <v>23</v>
      </c>
    </row>
    <row r="311" spans="1:2" x14ac:dyDescent="0.25">
      <c r="A311" s="66" t="s">
        <v>69</v>
      </c>
      <c r="B311" s="67">
        <v>97</v>
      </c>
    </row>
    <row r="312" spans="1:2" x14ac:dyDescent="0.25">
      <c r="A312" s="66" t="s">
        <v>69</v>
      </c>
      <c r="B312" s="67">
        <v>102</v>
      </c>
    </row>
    <row r="313" spans="1:2" x14ac:dyDescent="0.25">
      <c r="A313" s="66" t="s">
        <v>65</v>
      </c>
      <c r="B313" s="67">
        <v>379</v>
      </c>
    </row>
    <row r="314" spans="1:2" x14ac:dyDescent="0.25">
      <c r="A314" s="66" t="s">
        <v>65</v>
      </c>
      <c r="B314" s="67">
        <v>267</v>
      </c>
    </row>
    <row r="315" spans="1:2" x14ac:dyDescent="0.25">
      <c r="A315" s="66" t="s">
        <v>65</v>
      </c>
      <c r="B315" s="67">
        <v>256</v>
      </c>
    </row>
    <row r="316" spans="1:2" x14ac:dyDescent="0.25">
      <c r="A316" s="66" t="s">
        <v>65</v>
      </c>
      <c r="B316" s="67">
        <v>315</v>
      </c>
    </row>
    <row r="317" spans="1:2" x14ac:dyDescent="0.25">
      <c r="A317" s="66" t="s">
        <v>65</v>
      </c>
      <c r="B317" s="67">
        <v>260</v>
      </c>
    </row>
    <row r="318" spans="1:2" x14ac:dyDescent="0.25">
      <c r="A318" s="66" t="s">
        <v>65</v>
      </c>
      <c r="B318" s="67">
        <v>466</v>
      </c>
    </row>
    <row r="319" spans="1:2" x14ac:dyDescent="0.25">
      <c r="A319" s="66" t="s">
        <v>65</v>
      </c>
      <c r="B319" s="67">
        <v>365</v>
      </c>
    </row>
    <row r="320" spans="1:2" x14ac:dyDescent="0.25">
      <c r="A320" s="66" t="s">
        <v>65</v>
      </c>
      <c r="B320" s="67">
        <v>632</v>
      </c>
    </row>
    <row r="321" spans="1:2" x14ac:dyDescent="0.25">
      <c r="A321" s="66" t="s">
        <v>65</v>
      </c>
      <c r="B321" s="67">
        <v>222</v>
      </c>
    </row>
    <row r="322" spans="1:2" x14ac:dyDescent="0.25">
      <c r="A322" s="66" t="s">
        <v>65</v>
      </c>
      <c r="B322" s="67">
        <v>37</v>
      </c>
    </row>
    <row r="323" spans="1:2" x14ac:dyDescent="0.25">
      <c r="A323" s="66" t="s">
        <v>65</v>
      </c>
      <c r="B323" s="67">
        <v>254</v>
      </c>
    </row>
    <row r="324" spans="1:2" x14ac:dyDescent="0.25">
      <c r="A324" s="66" t="s">
        <v>65</v>
      </c>
      <c r="B324" s="67"/>
    </row>
    <row r="325" spans="1:2" x14ac:dyDescent="0.25">
      <c r="A325" s="66" t="s">
        <v>65</v>
      </c>
      <c r="B325" s="67">
        <v>378</v>
      </c>
    </row>
    <row r="326" spans="1:2" x14ac:dyDescent="0.25">
      <c r="A326" s="66" t="s">
        <v>65</v>
      </c>
      <c r="B326" s="67">
        <v>362</v>
      </c>
    </row>
    <row r="327" spans="1:2" x14ac:dyDescent="0.25">
      <c r="A327" s="66" t="s">
        <v>65</v>
      </c>
      <c r="B327" s="67"/>
    </row>
    <row r="328" spans="1:2" x14ac:dyDescent="0.25">
      <c r="A328" s="66" t="s">
        <v>65</v>
      </c>
      <c r="B328" s="67">
        <v>452</v>
      </c>
    </row>
    <row r="329" spans="1:2" x14ac:dyDescent="0.25">
      <c r="A329" s="66" t="s">
        <v>65</v>
      </c>
      <c r="B329" s="67">
        <v>452</v>
      </c>
    </row>
    <row r="330" spans="1:2" x14ac:dyDescent="0.25">
      <c r="A330" s="66" t="s">
        <v>65</v>
      </c>
      <c r="B330" s="67">
        <v>373</v>
      </c>
    </row>
    <row r="331" spans="1:2" x14ac:dyDescent="0.25">
      <c r="A331" s="66" t="s">
        <v>65</v>
      </c>
      <c r="B331" s="67">
        <v>316</v>
      </c>
    </row>
    <row r="332" spans="1:2" x14ac:dyDescent="0.25">
      <c r="A332" s="66" t="s">
        <v>65</v>
      </c>
      <c r="B332" s="67"/>
    </row>
    <row r="333" spans="1:2" x14ac:dyDescent="0.25">
      <c r="A333" s="66" t="s">
        <v>65</v>
      </c>
      <c r="B333" s="67">
        <v>191</v>
      </c>
    </row>
    <row r="334" spans="1:2" x14ac:dyDescent="0.25">
      <c r="A334" s="66" t="s">
        <v>65</v>
      </c>
      <c r="B334" s="67">
        <v>113</v>
      </c>
    </row>
    <row r="335" spans="1:2" x14ac:dyDescent="0.25">
      <c r="A335" s="66" t="s">
        <v>65</v>
      </c>
      <c r="B335" s="67">
        <v>446</v>
      </c>
    </row>
    <row r="336" spans="1:2" x14ac:dyDescent="0.25">
      <c r="A336" s="66" t="s">
        <v>65</v>
      </c>
      <c r="B336" s="67"/>
    </row>
    <row r="337" spans="1:2" x14ac:dyDescent="0.25">
      <c r="A337" s="66" t="s">
        <v>65</v>
      </c>
      <c r="B337" s="67">
        <v>939</v>
      </c>
    </row>
    <row r="338" spans="1:2" x14ac:dyDescent="0.25">
      <c r="A338" s="66" t="s">
        <v>65</v>
      </c>
      <c r="B338" s="67">
        <v>280</v>
      </c>
    </row>
    <row r="339" spans="1:2" x14ac:dyDescent="0.25">
      <c r="A339" s="66" t="s">
        <v>65</v>
      </c>
      <c r="B339" s="67">
        <v>130</v>
      </c>
    </row>
    <row r="340" spans="1:2" x14ac:dyDescent="0.25">
      <c r="A340" s="66" t="s">
        <v>65</v>
      </c>
      <c r="B340" s="67">
        <v>378</v>
      </c>
    </row>
    <row r="341" spans="1:2" x14ac:dyDescent="0.25">
      <c r="A341" s="66" t="s">
        <v>65</v>
      </c>
      <c r="B341" s="67">
        <v>106</v>
      </c>
    </row>
    <row r="342" spans="1:2" x14ac:dyDescent="0.25">
      <c r="A342" s="66" t="s">
        <v>65</v>
      </c>
      <c r="B342" s="67">
        <v>537</v>
      </c>
    </row>
    <row r="343" spans="1:2" x14ac:dyDescent="0.25">
      <c r="A343" s="66" t="s">
        <v>65</v>
      </c>
      <c r="B343" s="67">
        <v>236</v>
      </c>
    </row>
    <row r="344" spans="1:2" x14ac:dyDescent="0.25">
      <c r="A344" s="66" t="s">
        <v>65</v>
      </c>
      <c r="B344" s="67">
        <v>401</v>
      </c>
    </row>
    <row r="345" spans="1:2" x14ac:dyDescent="0.25">
      <c r="A345" s="66" t="s">
        <v>65</v>
      </c>
      <c r="B345" s="67">
        <v>183</v>
      </c>
    </row>
    <row r="346" spans="1:2" x14ac:dyDescent="0.25">
      <c r="A346" s="66" t="s">
        <v>65</v>
      </c>
      <c r="B346" s="67">
        <v>151</v>
      </c>
    </row>
    <row r="347" spans="1:2" x14ac:dyDescent="0.25">
      <c r="A347" s="66" t="s">
        <v>65</v>
      </c>
      <c r="B347" s="67">
        <v>51</v>
      </c>
    </row>
    <row r="348" spans="1:2" x14ac:dyDescent="0.25">
      <c r="A348" s="66" t="s">
        <v>65</v>
      </c>
      <c r="B348" s="67">
        <v>488</v>
      </c>
    </row>
    <row r="349" spans="1:2" x14ac:dyDescent="0.25">
      <c r="A349" s="66" t="s">
        <v>65</v>
      </c>
      <c r="B349" s="67">
        <v>277</v>
      </c>
    </row>
    <row r="350" spans="1:2" x14ac:dyDescent="0.25">
      <c r="A350" s="66" t="s">
        <v>65</v>
      </c>
      <c r="B350" s="67">
        <v>67</v>
      </c>
    </row>
    <row r="351" spans="1:2" x14ac:dyDescent="0.25">
      <c r="A351" s="66" t="s">
        <v>65</v>
      </c>
      <c r="B351" s="67">
        <v>94</v>
      </c>
    </row>
    <row r="352" spans="1:2" x14ac:dyDescent="0.25">
      <c r="A352" s="66" t="s">
        <v>65</v>
      </c>
      <c r="B352" s="67">
        <v>19</v>
      </c>
    </row>
    <row r="353" spans="1:2" x14ac:dyDescent="0.25">
      <c r="A353" s="66" t="s">
        <v>65</v>
      </c>
      <c r="B353" s="67">
        <v>155</v>
      </c>
    </row>
    <row r="354" spans="1:2" x14ac:dyDescent="0.25">
      <c r="A354" s="66" t="s">
        <v>65</v>
      </c>
      <c r="B354" s="67">
        <v>50</v>
      </c>
    </row>
    <row r="355" spans="1:2" x14ac:dyDescent="0.25">
      <c r="A355" s="66" t="s">
        <v>65</v>
      </c>
      <c r="B355" s="67">
        <v>31</v>
      </c>
    </row>
    <row r="356" spans="1:2" x14ac:dyDescent="0.25">
      <c r="A356" s="66" t="s">
        <v>65</v>
      </c>
      <c r="B356" s="67">
        <v>87</v>
      </c>
    </row>
    <row r="357" spans="1:2" x14ac:dyDescent="0.25">
      <c r="A357" s="66" t="s">
        <v>65</v>
      </c>
      <c r="B357" s="67">
        <v>147</v>
      </c>
    </row>
    <row r="358" spans="1:2" x14ac:dyDescent="0.25">
      <c r="A358" s="66" t="s">
        <v>65</v>
      </c>
      <c r="B358" s="67">
        <v>218</v>
      </c>
    </row>
    <row r="359" spans="1:2" x14ac:dyDescent="0.25">
      <c r="A359" s="66" t="s">
        <v>65</v>
      </c>
      <c r="B359" s="67">
        <v>80</v>
      </c>
    </row>
    <row r="360" spans="1:2" x14ac:dyDescent="0.25">
      <c r="A360" s="66" t="s">
        <v>65</v>
      </c>
      <c r="B360" s="67">
        <v>278</v>
      </c>
    </row>
    <row r="361" spans="1:2" x14ac:dyDescent="0.25">
      <c r="A361" s="66" t="s">
        <v>65</v>
      </c>
      <c r="B361" s="67">
        <v>149</v>
      </c>
    </row>
    <row r="362" spans="1:2" x14ac:dyDescent="0.25">
      <c r="A362" s="66" t="s">
        <v>65</v>
      </c>
      <c r="B362" s="67">
        <v>360</v>
      </c>
    </row>
    <row r="363" spans="1:2" x14ac:dyDescent="0.25">
      <c r="A363" s="66" t="s">
        <v>65</v>
      </c>
      <c r="B363" s="67">
        <v>117</v>
      </c>
    </row>
    <row r="364" spans="1:2" x14ac:dyDescent="0.25">
      <c r="A364" s="66" t="s">
        <v>65</v>
      </c>
      <c r="B364" s="67">
        <v>94</v>
      </c>
    </row>
    <row r="365" spans="1:2" x14ac:dyDescent="0.25">
      <c r="A365" s="66" t="s">
        <v>65</v>
      </c>
      <c r="B365" s="67">
        <v>85</v>
      </c>
    </row>
    <row r="366" spans="1:2" x14ac:dyDescent="0.25">
      <c r="A366" s="66" t="s">
        <v>65</v>
      </c>
      <c r="B366" s="67">
        <v>243</v>
      </c>
    </row>
    <row r="367" spans="1:2" x14ac:dyDescent="0.25">
      <c r="A367" s="66" t="s">
        <v>65</v>
      </c>
      <c r="B367" s="67">
        <v>100</v>
      </c>
    </row>
    <row r="368" spans="1:2" x14ac:dyDescent="0.25">
      <c r="A368" s="66" t="s">
        <v>65</v>
      </c>
      <c r="B368" s="67">
        <v>106</v>
      </c>
    </row>
    <row r="369" spans="1:2" x14ac:dyDescent="0.25">
      <c r="A369" s="66" t="s">
        <v>65</v>
      </c>
      <c r="B369" s="67">
        <v>173</v>
      </c>
    </row>
    <row r="370" spans="1:2" x14ac:dyDescent="0.25">
      <c r="A370" s="66" t="s">
        <v>65</v>
      </c>
      <c r="B370" s="67">
        <v>81</v>
      </c>
    </row>
    <row r="371" spans="1:2" x14ac:dyDescent="0.25">
      <c r="A371" s="66" t="s">
        <v>65</v>
      </c>
      <c r="B371" s="67">
        <v>158</v>
      </c>
    </row>
    <row r="372" spans="1:2" x14ac:dyDescent="0.25">
      <c r="A372" s="66" t="s">
        <v>65</v>
      </c>
      <c r="B372" s="67">
        <v>19</v>
      </c>
    </row>
    <row r="373" spans="1:2" x14ac:dyDescent="0.25">
      <c r="A373" s="66" t="s">
        <v>65</v>
      </c>
      <c r="B373" s="67">
        <v>36</v>
      </c>
    </row>
    <row r="374" spans="1:2" x14ac:dyDescent="0.25">
      <c r="A374" s="66" t="s">
        <v>65</v>
      </c>
      <c r="B374" s="67">
        <v>48</v>
      </c>
    </row>
    <row r="375" spans="1:2" x14ac:dyDescent="0.25">
      <c r="A375" s="66" t="s">
        <v>65</v>
      </c>
      <c r="B375" s="67">
        <v>185</v>
      </c>
    </row>
    <row r="376" spans="1:2" x14ac:dyDescent="0.25">
      <c r="A376" s="66" t="s">
        <v>65</v>
      </c>
      <c r="B376" s="67">
        <v>208</v>
      </c>
    </row>
    <row r="377" spans="1:2" x14ac:dyDescent="0.25">
      <c r="A377" s="66" t="s">
        <v>52</v>
      </c>
      <c r="B377" s="67">
        <v>368</v>
      </c>
    </row>
    <row r="378" spans="1:2" x14ac:dyDescent="0.25">
      <c r="A378" s="66" t="s">
        <v>52</v>
      </c>
      <c r="B378" s="67">
        <v>92</v>
      </c>
    </row>
    <row r="379" spans="1:2" x14ac:dyDescent="0.25">
      <c r="A379" s="66" t="s">
        <v>52</v>
      </c>
      <c r="B379" s="67">
        <v>225</v>
      </c>
    </row>
    <row r="380" spans="1:2" x14ac:dyDescent="0.25">
      <c r="A380" s="66" t="s">
        <v>52</v>
      </c>
      <c r="B380" s="67">
        <v>185</v>
      </c>
    </row>
    <row r="381" spans="1:2" x14ac:dyDescent="0.25">
      <c r="A381" s="66" t="s">
        <v>52</v>
      </c>
      <c r="B381" s="67">
        <v>151</v>
      </c>
    </row>
    <row r="382" spans="1:2" x14ac:dyDescent="0.25">
      <c r="A382" s="66" t="s">
        <v>52</v>
      </c>
      <c r="B382" s="67">
        <v>213</v>
      </c>
    </row>
    <row r="383" spans="1:2" x14ac:dyDescent="0.25">
      <c r="A383" s="66" t="s">
        <v>52</v>
      </c>
      <c r="B383" s="67">
        <v>249</v>
      </c>
    </row>
    <row r="384" spans="1:2" x14ac:dyDescent="0.25">
      <c r="A384" s="66" t="s">
        <v>52</v>
      </c>
      <c r="B384" s="67">
        <v>207</v>
      </c>
    </row>
    <row r="385" spans="1:2" x14ac:dyDescent="0.25">
      <c r="A385" s="66" t="s">
        <v>52</v>
      </c>
      <c r="B385" s="67">
        <v>26</v>
      </c>
    </row>
    <row r="386" spans="1:2" x14ac:dyDescent="0.25">
      <c r="A386" s="66" t="s">
        <v>52</v>
      </c>
      <c r="B386" s="67">
        <v>267</v>
      </c>
    </row>
    <row r="387" spans="1:2" x14ac:dyDescent="0.25">
      <c r="A387" s="66" t="s">
        <v>52</v>
      </c>
      <c r="B387" s="67"/>
    </row>
    <row r="388" spans="1:2" x14ac:dyDescent="0.25">
      <c r="A388" s="66" t="s">
        <v>52</v>
      </c>
      <c r="B388" s="67">
        <v>262</v>
      </c>
    </row>
    <row r="389" spans="1:2" x14ac:dyDescent="0.25">
      <c r="A389" s="66" t="s">
        <v>52</v>
      </c>
      <c r="B389" s="67">
        <v>229</v>
      </c>
    </row>
    <row r="390" spans="1:2" x14ac:dyDescent="0.25">
      <c r="A390" s="66" t="s">
        <v>52</v>
      </c>
      <c r="B390" s="67"/>
    </row>
    <row r="391" spans="1:2" x14ac:dyDescent="0.25">
      <c r="A391" s="66" t="s">
        <v>52</v>
      </c>
      <c r="B391" s="67">
        <v>290</v>
      </c>
    </row>
    <row r="392" spans="1:2" x14ac:dyDescent="0.25">
      <c r="A392" s="66" t="s">
        <v>52</v>
      </c>
      <c r="B392" s="67">
        <v>290</v>
      </c>
    </row>
    <row r="393" spans="1:2" x14ac:dyDescent="0.25">
      <c r="A393" s="66" t="s">
        <v>52</v>
      </c>
      <c r="B393" s="67">
        <v>198</v>
      </c>
    </row>
    <row r="394" spans="1:2" x14ac:dyDescent="0.25">
      <c r="A394" s="66" t="s">
        <v>52</v>
      </c>
      <c r="B394" s="67">
        <v>201</v>
      </c>
    </row>
    <row r="395" spans="1:2" x14ac:dyDescent="0.25">
      <c r="A395" s="66" t="s">
        <v>52</v>
      </c>
      <c r="B395" s="67"/>
    </row>
    <row r="396" spans="1:2" x14ac:dyDescent="0.25">
      <c r="A396" s="66" t="s">
        <v>52</v>
      </c>
      <c r="B396" s="67">
        <v>125</v>
      </c>
    </row>
    <row r="397" spans="1:2" x14ac:dyDescent="0.25">
      <c r="A397" s="66" t="s">
        <v>52</v>
      </c>
      <c r="B397" s="67">
        <v>105</v>
      </c>
    </row>
    <row r="398" spans="1:2" x14ac:dyDescent="0.25">
      <c r="A398" s="66" t="s">
        <v>52</v>
      </c>
      <c r="B398" s="67">
        <v>346</v>
      </c>
    </row>
    <row r="399" spans="1:2" x14ac:dyDescent="0.25">
      <c r="A399" s="66" t="s">
        <v>52</v>
      </c>
      <c r="B399" s="67"/>
    </row>
    <row r="400" spans="1:2" x14ac:dyDescent="0.25">
      <c r="A400" s="66" t="s">
        <v>52</v>
      </c>
      <c r="B400" s="67">
        <v>624</v>
      </c>
    </row>
    <row r="401" spans="1:2" x14ac:dyDescent="0.25">
      <c r="A401" s="66" t="s">
        <v>52</v>
      </c>
      <c r="B401" s="67">
        <v>241</v>
      </c>
    </row>
    <row r="402" spans="1:2" x14ac:dyDescent="0.25">
      <c r="A402" s="66" t="s">
        <v>52</v>
      </c>
      <c r="B402" s="67">
        <v>407</v>
      </c>
    </row>
    <row r="403" spans="1:2" x14ac:dyDescent="0.25">
      <c r="A403" s="66" t="s">
        <v>52</v>
      </c>
      <c r="B403" s="67">
        <v>118</v>
      </c>
    </row>
    <row r="404" spans="1:2" x14ac:dyDescent="0.25">
      <c r="A404" s="66" t="s">
        <v>52</v>
      </c>
      <c r="B404" s="67">
        <v>356</v>
      </c>
    </row>
    <row r="405" spans="1:2" x14ac:dyDescent="0.25">
      <c r="A405" s="66" t="s">
        <v>52</v>
      </c>
      <c r="B405" s="67">
        <v>214</v>
      </c>
    </row>
    <row r="406" spans="1:2" x14ac:dyDescent="0.25">
      <c r="A406" s="66" t="s">
        <v>52</v>
      </c>
      <c r="B406" s="67">
        <v>371</v>
      </c>
    </row>
    <row r="407" spans="1:2" x14ac:dyDescent="0.25">
      <c r="A407" s="66" t="s">
        <v>52</v>
      </c>
      <c r="B407" s="67">
        <v>141</v>
      </c>
    </row>
    <row r="408" spans="1:2" x14ac:dyDescent="0.25">
      <c r="A408" s="66" t="s">
        <v>52</v>
      </c>
      <c r="B408" s="67">
        <v>88</v>
      </c>
    </row>
    <row r="409" spans="1:2" x14ac:dyDescent="0.25">
      <c r="A409" s="66" t="s">
        <v>52</v>
      </c>
      <c r="B409" s="67">
        <v>27</v>
      </c>
    </row>
    <row r="410" spans="1:2" x14ac:dyDescent="0.25">
      <c r="A410" s="66" t="s">
        <v>52</v>
      </c>
      <c r="B410" s="67">
        <v>379</v>
      </c>
    </row>
    <row r="411" spans="1:2" x14ac:dyDescent="0.25">
      <c r="A411" s="66" t="s">
        <v>52</v>
      </c>
      <c r="B411" s="67">
        <v>226</v>
      </c>
    </row>
    <row r="412" spans="1:2" x14ac:dyDescent="0.25">
      <c r="A412" s="66" t="s">
        <v>52</v>
      </c>
      <c r="B412" s="67">
        <v>36</v>
      </c>
    </row>
    <row r="413" spans="1:2" x14ac:dyDescent="0.25">
      <c r="A413" s="66" t="s">
        <v>52</v>
      </c>
      <c r="B413" s="67">
        <v>64</v>
      </c>
    </row>
    <row r="414" spans="1:2" x14ac:dyDescent="0.25">
      <c r="A414" s="66" t="s">
        <v>52</v>
      </c>
      <c r="B414" s="67">
        <v>36</v>
      </c>
    </row>
    <row r="415" spans="1:2" x14ac:dyDescent="0.25">
      <c r="A415" s="66" t="s">
        <v>52</v>
      </c>
      <c r="B415" s="67">
        <v>145</v>
      </c>
    </row>
    <row r="416" spans="1:2" x14ac:dyDescent="0.25">
      <c r="A416" s="66" t="s">
        <v>52</v>
      </c>
      <c r="B416" s="67">
        <v>44</v>
      </c>
    </row>
    <row r="417" spans="1:2" x14ac:dyDescent="0.25">
      <c r="A417" s="66" t="s">
        <v>52</v>
      </c>
      <c r="B417" s="67">
        <v>18</v>
      </c>
    </row>
    <row r="418" spans="1:2" x14ac:dyDescent="0.25">
      <c r="A418" s="66" t="s">
        <v>52</v>
      </c>
      <c r="B418" s="67">
        <v>51</v>
      </c>
    </row>
    <row r="419" spans="1:2" x14ac:dyDescent="0.25">
      <c r="A419" s="66" t="s">
        <v>52</v>
      </c>
      <c r="B419" s="67">
        <v>110</v>
      </c>
    </row>
    <row r="420" spans="1:2" x14ac:dyDescent="0.25">
      <c r="A420" s="66" t="s">
        <v>52</v>
      </c>
      <c r="B420" s="67">
        <v>207</v>
      </c>
    </row>
    <row r="421" spans="1:2" x14ac:dyDescent="0.25">
      <c r="A421" s="66" t="s">
        <v>52</v>
      </c>
      <c r="B421" s="67">
        <v>83</v>
      </c>
    </row>
    <row r="422" spans="1:2" x14ac:dyDescent="0.25">
      <c r="A422" s="66" t="s">
        <v>52</v>
      </c>
      <c r="B422" s="67">
        <v>243</v>
      </c>
    </row>
    <row r="423" spans="1:2" x14ac:dyDescent="0.25">
      <c r="A423" s="66" t="s">
        <v>52</v>
      </c>
      <c r="B423" s="67">
        <v>126</v>
      </c>
    </row>
    <row r="424" spans="1:2" x14ac:dyDescent="0.25">
      <c r="A424" s="66" t="s">
        <v>52</v>
      </c>
      <c r="B424" s="67">
        <v>238</v>
      </c>
    </row>
    <row r="425" spans="1:2" x14ac:dyDescent="0.25">
      <c r="A425" s="66" t="s">
        <v>52</v>
      </c>
      <c r="B425" s="67">
        <v>219</v>
      </c>
    </row>
    <row r="426" spans="1:2" x14ac:dyDescent="0.25">
      <c r="A426" s="66" t="s">
        <v>52</v>
      </c>
      <c r="B426" s="67">
        <v>116</v>
      </c>
    </row>
    <row r="427" spans="1:2" x14ac:dyDescent="0.25">
      <c r="A427" s="66" t="s">
        <v>52</v>
      </c>
      <c r="B427" s="67">
        <v>78</v>
      </c>
    </row>
    <row r="428" spans="1:2" x14ac:dyDescent="0.25">
      <c r="A428" s="66" t="s">
        <v>52</v>
      </c>
      <c r="B428" s="67">
        <v>181</v>
      </c>
    </row>
    <row r="429" spans="1:2" x14ac:dyDescent="0.25">
      <c r="A429" s="66" t="s">
        <v>52</v>
      </c>
      <c r="B429" s="67">
        <v>111</v>
      </c>
    </row>
    <row r="430" spans="1:2" x14ac:dyDescent="0.25">
      <c r="A430" s="66" t="s">
        <v>52</v>
      </c>
      <c r="B430" s="67">
        <v>99</v>
      </c>
    </row>
    <row r="431" spans="1:2" x14ac:dyDescent="0.25">
      <c r="A431" s="66" t="s">
        <v>52</v>
      </c>
      <c r="B431" s="67">
        <v>265</v>
      </c>
    </row>
    <row r="432" spans="1:2" x14ac:dyDescent="0.25">
      <c r="A432" s="66" t="s">
        <v>52</v>
      </c>
      <c r="B432" s="67">
        <v>105</v>
      </c>
    </row>
    <row r="433" spans="1:2" x14ac:dyDescent="0.25">
      <c r="A433" s="66" t="s">
        <v>52</v>
      </c>
      <c r="B433" s="67">
        <v>25</v>
      </c>
    </row>
    <row r="434" spans="1:2" x14ac:dyDescent="0.25">
      <c r="A434" s="66" t="s">
        <v>52</v>
      </c>
      <c r="B434" s="67">
        <v>50</v>
      </c>
    </row>
    <row r="435" spans="1:2" x14ac:dyDescent="0.25">
      <c r="A435" s="66" t="s">
        <v>52</v>
      </c>
      <c r="B435" s="67">
        <v>34</v>
      </c>
    </row>
    <row r="436" spans="1:2" x14ac:dyDescent="0.25">
      <c r="A436" s="66" t="s">
        <v>52</v>
      </c>
      <c r="B436" s="67">
        <v>181</v>
      </c>
    </row>
    <row r="437" spans="1:2" x14ac:dyDescent="0.25">
      <c r="A437" s="66" t="s">
        <v>52</v>
      </c>
      <c r="B437" s="67">
        <v>211</v>
      </c>
    </row>
    <row r="438" spans="1:2" x14ac:dyDescent="0.25">
      <c r="A438" s="66" t="s">
        <v>54</v>
      </c>
      <c r="B438" s="67">
        <v>227</v>
      </c>
    </row>
    <row r="439" spans="1:2" x14ac:dyDescent="0.25">
      <c r="A439" s="66" t="s">
        <v>54</v>
      </c>
      <c r="B439" s="67">
        <v>236</v>
      </c>
    </row>
    <row r="440" spans="1:2" x14ac:dyDescent="0.25">
      <c r="A440" s="66" t="s">
        <v>54</v>
      </c>
      <c r="B440" s="67">
        <v>132</v>
      </c>
    </row>
    <row r="441" spans="1:2" x14ac:dyDescent="0.25">
      <c r="A441" s="66" t="s">
        <v>54</v>
      </c>
      <c r="B441" s="67">
        <v>238</v>
      </c>
    </row>
    <row r="442" spans="1:2" x14ac:dyDescent="0.25">
      <c r="A442" s="66" t="s">
        <v>54</v>
      </c>
      <c r="B442" s="67">
        <v>158</v>
      </c>
    </row>
    <row r="443" spans="1:2" x14ac:dyDescent="0.25">
      <c r="A443" s="66" t="s">
        <v>54</v>
      </c>
      <c r="B443" s="67">
        <v>255</v>
      </c>
    </row>
    <row r="444" spans="1:2" x14ac:dyDescent="0.25">
      <c r="A444" s="66" t="s">
        <v>54</v>
      </c>
      <c r="B444" s="67">
        <v>124</v>
      </c>
    </row>
    <row r="445" spans="1:2" x14ac:dyDescent="0.25">
      <c r="A445" s="66" t="s">
        <v>54</v>
      </c>
      <c r="B445" s="67">
        <v>234</v>
      </c>
    </row>
    <row r="446" spans="1:2" x14ac:dyDescent="0.25">
      <c r="A446" s="66" t="s">
        <v>54</v>
      </c>
      <c r="B446" s="67">
        <v>111</v>
      </c>
    </row>
    <row r="447" spans="1:2" x14ac:dyDescent="0.25">
      <c r="A447" s="66" t="s">
        <v>54</v>
      </c>
      <c r="B447" s="67">
        <v>17</v>
      </c>
    </row>
    <row r="448" spans="1:2" x14ac:dyDescent="0.25">
      <c r="A448" s="66" t="s">
        <v>54</v>
      </c>
      <c r="B448" s="67">
        <v>203</v>
      </c>
    </row>
    <row r="449" spans="1:2" x14ac:dyDescent="0.25">
      <c r="A449" s="66" t="s">
        <v>54</v>
      </c>
      <c r="B449" s="67"/>
    </row>
    <row r="450" spans="1:2" x14ac:dyDescent="0.25">
      <c r="A450" s="66" t="s">
        <v>54</v>
      </c>
      <c r="B450" s="67">
        <v>199</v>
      </c>
    </row>
    <row r="451" spans="1:2" x14ac:dyDescent="0.25">
      <c r="A451" s="66" t="s">
        <v>54</v>
      </c>
      <c r="B451" s="67">
        <v>171</v>
      </c>
    </row>
    <row r="452" spans="1:2" x14ac:dyDescent="0.25">
      <c r="A452" s="66" t="s">
        <v>54</v>
      </c>
      <c r="B452" s="67"/>
    </row>
    <row r="453" spans="1:2" x14ac:dyDescent="0.25">
      <c r="A453" s="66" t="s">
        <v>54</v>
      </c>
      <c r="B453" s="67">
        <v>518</v>
      </c>
    </row>
    <row r="454" spans="1:2" x14ac:dyDescent="0.25">
      <c r="A454" s="66" t="s">
        <v>54</v>
      </c>
      <c r="B454" s="67">
        <v>518</v>
      </c>
    </row>
    <row r="455" spans="1:2" x14ac:dyDescent="0.25">
      <c r="A455" s="66" t="s">
        <v>54</v>
      </c>
      <c r="B455" s="67">
        <v>163</v>
      </c>
    </row>
    <row r="456" spans="1:2" x14ac:dyDescent="0.25">
      <c r="A456" s="66" t="s">
        <v>54</v>
      </c>
      <c r="B456" s="67">
        <v>131</v>
      </c>
    </row>
    <row r="457" spans="1:2" x14ac:dyDescent="0.25">
      <c r="A457" s="66" t="s">
        <v>54</v>
      </c>
      <c r="B457" s="67"/>
    </row>
    <row r="458" spans="1:2" x14ac:dyDescent="0.25">
      <c r="A458" s="66" t="s">
        <v>54</v>
      </c>
      <c r="B458" s="67">
        <v>52</v>
      </c>
    </row>
    <row r="459" spans="1:2" x14ac:dyDescent="0.25">
      <c r="A459" s="66" t="s">
        <v>54</v>
      </c>
      <c r="B459" s="67">
        <v>44</v>
      </c>
    </row>
    <row r="460" spans="1:2" x14ac:dyDescent="0.25">
      <c r="A460" s="66" t="s">
        <v>54</v>
      </c>
      <c r="B460" s="67">
        <v>197</v>
      </c>
    </row>
    <row r="461" spans="1:2" x14ac:dyDescent="0.25">
      <c r="A461" s="66" t="s">
        <v>54</v>
      </c>
      <c r="B461" s="67"/>
    </row>
    <row r="462" spans="1:2" x14ac:dyDescent="0.25">
      <c r="A462" s="66" t="s">
        <v>54</v>
      </c>
      <c r="B462" s="67">
        <v>423</v>
      </c>
    </row>
    <row r="463" spans="1:2" x14ac:dyDescent="0.25">
      <c r="A463" s="66" t="s">
        <v>54</v>
      </c>
      <c r="B463" s="67">
        <v>130</v>
      </c>
    </row>
    <row r="464" spans="1:2" x14ac:dyDescent="0.25">
      <c r="A464" s="66" t="s">
        <v>54</v>
      </c>
      <c r="B464" s="67">
        <v>91</v>
      </c>
    </row>
    <row r="465" spans="1:2" x14ac:dyDescent="0.25">
      <c r="A465" s="66" t="s">
        <v>54</v>
      </c>
      <c r="B465" s="67">
        <v>142</v>
      </c>
    </row>
    <row r="466" spans="1:2" x14ac:dyDescent="0.25">
      <c r="A466" s="66" t="s">
        <v>54</v>
      </c>
      <c r="B466" s="67">
        <v>29</v>
      </c>
    </row>
    <row r="467" spans="1:2" x14ac:dyDescent="0.25">
      <c r="A467" s="66" t="s">
        <v>54</v>
      </c>
      <c r="B467" s="67">
        <v>294</v>
      </c>
    </row>
    <row r="468" spans="1:2" x14ac:dyDescent="0.25">
      <c r="A468" s="66" t="s">
        <v>54</v>
      </c>
      <c r="B468" s="67">
        <v>74</v>
      </c>
    </row>
    <row r="469" spans="1:2" x14ac:dyDescent="0.25">
      <c r="A469" s="66" t="s">
        <v>54</v>
      </c>
      <c r="B469" s="67">
        <v>223</v>
      </c>
    </row>
    <row r="470" spans="1:2" x14ac:dyDescent="0.25">
      <c r="A470" s="66" t="s">
        <v>54</v>
      </c>
      <c r="B470" s="67">
        <v>91</v>
      </c>
    </row>
    <row r="471" spans="1:2" x14ac:dyDescent="0.25">
      <c r="A471" s="66" t="s">
        <v>54</v>
      </c>
      <c r="B471" s="67">
        <v>57</v>
      </c>
    </row>
    <row r="472" spans="1:2" x14ac:dyDescent="0.25">
      <c r="A472" s="66" t="s">
        <v>54</v>
      </c>
      <c r="B472" s="67">
        <v>25</v>
      </c>
    </row>
    <row r="473" spans="1:2" x14ac:dyDescent="0.25">
      <c r="A473" s="66" t="s">
        <v>54</v>
      </c>
      <c r="B473" s="67">
        <v>223</v>
      </c>
    </row>
    <row r="474" spans="1:2" x14ac:dyDescent="0.25">
      <c r="A474" s="66" t="s">
        <v>54</v>
      </c>
      <c r="B474" s="67">
        <v>132</v>
      </c>
    </row>
    <row r="475" spans="1:2" x14ac:dyDescent="0.25">
      <c r="A475" s="66" t="s">
        <v>54</v>
      </c>
      <c r="B475" s="67">
        <v>4</v>
      </c>
    </row>
    <row r="476" spans="1:2" x14ac:dyDescent="0.25">
      <c r="A476" s="66" t="s">
        <v>54</v>
      </c>
      <c r="B476" s="67">
        <v>37</v>
      </c>
    </row>
    <row r="477" spans="1:2" x14ac:dyDescent="0.25">
      <c r="A477" s="66" t="s">
        <v>54</v>
      </c>
      <c r="B477" s="67">
        <v>9</v>
      </c>
    </row>
    <row r="478" spans="1:2" x14ac:dyDescent="0.25">
      <c r="A478" s="66" t="s">
        <v>54</v>
      </c>
      <c r="B478" s="67">
        <v>21</v>
      </c>
    </row>
    <row r="479" spans="1:2" x14ac:dyDescent="0.25">
      <c r="A479" s="66" t="s">
        <v>54</v>
      </c>
      <c r="B479" s="67">
        <v>28</v>
      </c>
    </row>
    <row r="480" spans="1:2" x14ac:dyDescent="0.25">
      <c r="A480" s="66" t="s">
        <v>54</v>
      </c>
      <c r="B480" s="67">
        <v>5</v>
      </c>
    </row>
    <row r="481" spans="1:2" x14ac:dyDescent="0.25">
      <c r="A481" s="66" t="s">
        <v>54</v>
      </c>
      <c r="B481" s="67">
        <v>84</v>
      </c>
    </row>
    <row r="482" spans="1:2" x14ac:dyDescent="0.25">
      <c r="A482" s="66" t="s">
        <v>54</v>
      </c>
      <c r="B482" s="67">
        <v>65</v>
      </c>
    </row>
    <row r="483" spans="1:2" x14ac:dyDescent="0.25">
      <c r="A483" s="66" t="s">
        <v>54</v>
      </c>
      <c r="B483" s="67">
        <v>92</v>
      </c>
    </row>
    <row r="484" spans="1:2" x14ac:dyDescent="0.25">
      <c r="A484" s="66" t="s">
        <v>54</v>
      </c>
      <c r="B484" s="67">
        <v>24</v>
      </c>
    </row>
    <row r="485" spans="1:2" x14ac:dyDescent="0.25">
      <c r="A485" s="66" t="s">
        <v>54</v>
      </c>
      <c r="B485" s="67">
        <v>53</v>
      </c>
    </row>
    <row r="486" spans="1:2" x14ac:dyDescent="0.25">
      <c r="A486" s="66" t="s">
        <v>54</v>
      </c>
      <c r="B486" s="67">
        <v>48</v>
      </c>
    </row>
    <row r="487" spans="1:2" x14ac:dyDescent="0.25">
      <c r="A487" s="66" t="s">
        <v>54</v>
      </c>
      <c r="B487" s="67">
        <v>106</v>
      </c>
    </row>
    <row r="488" spans="1:2" x14ac:dyDescent="0.25">
      <c r="A488" s="66" t="s">
        <v>54</v>
      </c>
      <c r="B488" s="67">
        <v>66</v>
      </c>
    </row>
    <row r="489" spans="1:2" x14ac:dyDescent="0.25">
      <c r="A489" s="66" t="s">
        <v>54</v>
      </c>
      <c r="B489" s="67">
        <v>56</v>
      </c>
    </row>
    <row r="490" spans="1:2" x14ac:dyDescent="0.25">
      <c r="A490" s="66" t="s">
        <v>54</v>
      </c>
      <c r="B490" s="67">
        <v>54</v>
      </c>
    </row>
    <row r="491" spans="1:2" x14ac:dyDescent="0.25">
      <c r="A491" s="66" t="s">
        <v>54</v>
      </c>
      <c r="B491" s="67">
        <v>149</v>
      </c>
    </row>
    <row r="492" spans="1:2" x14ac:dyDescent="0.25">
      <c r="A492" s="66" t="s">
        <v>54</v>
      </c>
      <c r="B492" s="67">
        <v>41</v>
      </c>
    </row>
    <row r="493" spans="1:2" x14ac:dyDescent="0.25">
      <c r="A493" s="66" t="s">
        <v>54</v>
      </c>
      <c r="B493" s="67">
        <v>91</v>
      </c>
    </row>
    <row r="494" spans="1:2" x14ac:dyDescent="0.25">
      <c r="A494" s="66" t="s">
        <v>54</v>
      </c>
      <c r="B494" s="67">
        <v>231</v>
      </c>
    </row>
    <row r="495" spans="1:2" x14ac:dyDescent="0.25">
      <c r="A495" s="66" t="s">
        <v>54</v>
      </c>
      <c r="B495" s="67">
        <v>66</v>
      </c>
    </row>
    <row r="496" spans="1:2" x14ac:dyDescent="0.25">
      <c r="A496" s="66" t="s">
        <v>54</v>
      </c>
      <c r="B496" s="67">
        <v>105</v>
      </c>
    </row>
    <row r="497" spans="1:2" x14ac:dyDescent="0.25">
      <c r="A497" s="66" t="s">
        <v>54</v>
      </c>
      <c r="B497" s="67">
        <v>17</v>
      </c>
    </row>
    <row r="498" spans="1:2" x14ac:dyDescent="0.25">
      <c r="A498" s="66" t="s">
        <v>54</v>
      </c>
      <c r="B498" s="67">
        <v>18</v>
      </c>
    </row>
    <row r="499" spans="1:2" x14ac:dyDescent="0.25">
      <c r="A499" s="66" t="s">
        <v>54</v>
      </c>
      <c r="B499" s="67">
        <v>52</v>
      </c>
    </row>
    <row r="500" spans="1:2" x14ac:dyDescent="0.25">
      <c r="A500" s="66" t="s">
        <v>54</v>
      </c>
      <c r="B500" s="67">
        <v>85</v>
      </c>
    </row>
    <row r="501" spans="1:2" x14ac:dyDescent="0.25">
      <c r="A501" s="66" t="s">
        <v>56</v>
      </c>
      <c r="B501" s="67">
        <v>295</v>
      </c>
    </row>
    <row r="502" spans="1:2" x14ac:dyDescent="0.25">
      <c r="A502" s="66" t="s">
        <v>56</v>
      </c>
      <c r="B502" s="67">
        <v>70</v>
      </c>
    </row>
    <row r="503" spans="1:2" x14ac:dyDescent="0.25">
      <c r="A503" s="66" t="s">
        <v>56</v>
      </c>
      <c r="B503" s="67">
        <v>230</v>
      </c>
    </row>
    <row r="504" spans="1:2" x14ac:dyDescent="0.25">
      <c r="A504" s="66" t="s">
        <v>56</v>
      </c>
      <c r="B504" s="67">
        <v>267</v>
      </c>
    </row>
    <row r="505" spans="1:2" x14ac:dyDescent="0.25">
      <c r="A505" s="66" t="s">
        <v>56</v>
      </c>
      <c r="B505" s="67">
        <v>212</v>
      </c>
    </row>
    <row r="506" spans="1:2" x14ac:dyDescent="0.25">
      <c r="A506" s="66" t="s">
        <v>56</v>
      </c>
      <c r="B506" s="67">
        <v>348</v>
      </c>
    </row>
    <row r="507" spans="1:2" x14ac:dyDescent="0.25">
      <c r="A507" s="66" t="s">
        <v>56</v>
      </c>
      <c r="B507" s="67">
        <v>158</v>
      </c>
    </row>
    <row r="508" spans="1:2" x14ac:dyDescent="0.25">
      <c r="A508" s="66" t="s">
        <v>56</v>
      </c>
      <c r="B508" s="67">
        <v>434</v>
      </c>
    </row>
    <row r="509" spans="1:2" x14ac:dyDescent="0.25">
      <c r="A509" s="66" t="s">
        <v>56</v>
      </c>
      <c r="B509" s="67">
        <v>258</v>
      </c>
    </row>
    <row r="510" spans="1:2" x14ac:dyDescent="0.25">
      <c r="A510" s="66" t="s">
        <v>56</v>
      </c>
      <c r="B510" s="67">
        <v>32</v>
      </c>
    </row>
    <row r="511" spans="1:2" x14ac:dyDescent="0.25">
      <c r="A511" s="66" t="s">
        <v>56</v>
      </c>
      <c r="B511" s="67">
        <v>273</v>
      </c>
    </row>
    <row r="512" spans="1:2" x14ac:dyDescent="0.25">
      <c r="A512" s="66" t="s">
        <v>56</v>
      </c>
      <c r="B512" s="67"/>
    </row>
    <row r="513" spans="1:2" x14ac:dyDescent="0.25">
      <c r="A513" s="66" t="s">
        <v>56</v>
      </c>
      <c r="B513" s="67">
        <v>197</v>
      </c>
    </row>
    <row r="514" spans="1:2" x14ac:dyDescent="0.25">
      <c r="A514" s="66" t="s">
        <v>56</v>
      </c>
      <c r="B514" s="67">
        <v>245</v>
      </c>
    </row>
    <row r="515" spans="1:2" x14ac:dyDescent="0.25">
      <c r="A515" s="66" t="s">
        <v>56</v>
      </c>
      <c r="B515" s="67"/>
    </row>
    <row r="516" spans="1:2" x14ac:dyDescent="0.25">
      <c r="A516" s="66" t="s">
        <v>56</v>
      </c>
      <c r="B516" s="67">
        <v>301</v>
      </c>
    </row>
    <row r="517" spans="1:2" x14ac:dyDescent="0.25">
      <c r="A517" s="66" t="s">
        <v>56</v>
      </c>
      <c r="B517" s="67">
        <v>301</v>
      </c>
    </row>
    <row r="518" spans="1:2" x14ac:dyDescent="0.25">
      <c r="A518" s="66" t="s">
        <v>56</v>
      </c>
      <c r="B518" s="67">
        <v>272</v>
      </c>
    </row>
    <row r="519" spans="1:2" x14ac:dyDescent="0.25">
      <c r="A519" s="66" t="s">
        <v>56</v>
      </c>
      <c r="B519" s="67">
        <v>213</v>
      </c>
    </row>
    <row r="520" spans="1:2" x14ac:dyDescent="0.25">
      <c r="A520" s="66" t="s">
        <v>56</v>
      </c>
      <c r="B520" s="67"/>
    </row>
    <row r="521" spans="1:2" x14ac:dyDescent="0.25">
      <c r="A521" s="66" t="s">
        <v>56</v>
      </c>
      <c r="B521" s="67">
        <v>97</v>
      </c>
    </row>
    <row r="522" spans="1:2" x14ac:dyDescent="0.25">
      <c r="A522" s="66" t="s">
        <v>56</v>
      </c>
      <c r="B522" s="67">
        <v>65</v>
      </c>
    </row>
    <row r="523" spans="1:2" x14ac:dyDescent="0.25">
      <c r="A523" s="66" t="s">
        <v>56</v>
      </c>
      <c r="B523" s="67">
        <v>316</v>
      </c>
    </row>
    <row r="524" spans="1:2" x14ac:dyDescent="0.25">
      <c r="A524" s="66" t="s">
        <v>56</v>
      </c>
      <c r="B524" s="67"/>
    </row>
    <row r="525" spans="1:2" x14ac:dyDescent="0.25">
      <c r="A525" s="66" t="s">
        <v>56</v>
      </c>
      <c r="B525" s="67">
        <v>591</v>
      </c>
    </row>
    <row r="526" spans="1:2" x14ac:dyDescent="0.25">
      <c r="A526" s="66" t="s">
        <v>56</v>
      </c>
      <c r="B526" s="67">
        <v>219</v>
      </c>
    </row>
    <row r="527" spans="1:2" x14ac:dyDescent="0.25">
      <c r="A527" s="66" t="s">
        <v>56</v>
      </c>
      <c r="B527" s="67">
        <v>50</v>
      </c>
    </row>
    <row r="528" spans="1:2" x14ac:dyDescent="0.25">
      <c r="A528" s="66" t="s">
        <v>56</v>
      </c>
      <c r="B528" s="67">
        <v>172</v>
      </c>
    </row>
    <row r="529" spans="1:2" x14ac:dyDescent="0.25">
      <c r="A529" s="66" t="s">
        <v>56</v>
      </c>
      <c r="B529" s="67">
        <v>60</v>
      </c>
    </row>
    <row r="530" spans="1:2" x14ac:dyDescent="0.25">
      <c r="A530" s="66" t="s">
        <v>56</v>
      </c>
      <c r="B530" s="67">
        <v>374</v>
      </c>
    </row>
    <row r="531" spans="1:2" x14ac:dyDescent="0.25">
      <c r="A531" s="66" t="s">
        <v>56</v>
      </c>
      <c r="B531" s="67">
        <v>145</v>
      </c>
    </row>
    <row r="532" spans="1:2" x14ac:dyDescent="0.25">
      <c r="A532" s="66" t="s">
        <v>56</v>
      </c>
      <c r="B532" s="67">
        <v>367</v>
      </c>
    </row>
    <row r="533" spans="1:2" x14ac:dyDescent="0.25">
      <c r="A533" s="66" t="s">
        <v>56</v>
      </c>
      <c r="B533" s="67">
        <v>92</v>
      </c>
    </row>
    <row r="534" spans="1:2" x14ac:dyDescent="0.25">
      <c r="A534" s="66" t="s">
        <v>56</v>
      </c>
      <c r="B534" s="67">
        <v>75</v>
      </c>
    </row>
    <row r="535" spans="1:2" x14ac:dyDescent="0.25">
      <c r="A535" s="66" t="s">
        <v>56</v>
      </c>
      <c r="B535" s="67">
        <v>35</v>
      </c>
    </row>
    <row r="536" spans="1:2" x14ac:dyDescent="0.25">
      <c r="A536" s="66" t="s">
        <v>56</v>
      </c>
      <c r="B536" s="67">
        <v>336</v>
      </c>
    </row>
    <row r="537" spans="1:2" x14ac:dyDescent="0.25">
      <c r="A537" s="66" t="s">
        <v>56</v>
      </c>
      <c r="B537" s="67">
        <v>198</v>
      </c>
    </row>
    <row r="538" spans="1:2" x14ac:dyDescent="0.25">
      <c r="A538" s="66" t="s">
        <v>56</v>
      </c>
      <c r="B538" s="67">
        <v>37</v>
      </c>
    </row>
    <row r="539" spans="1:2" x14ac:dyDescent="0.25">
      <c r="A539" s="66" t="s">
        <v>56</v>
      </c>
      <c r="B539" s="67">
        <v>60</v>
      </c>
    </row>
    <row r="540" spans="1:2" x14ac:dyDescent="0.25">
      <c r="A540" s="66" t="s">
        <v>56</v>
      </c>
      <c r="B540" s="67">
        <v>11</v>
      </c>
    </row>
    <row r="541" spans="1:2" x14ac:dyDescent="0.25">
      <c r="A541" s="66" t="s">
        <v>56</v>
      </c>
      <c r="B541" s="67">
        <v>110</v>
      </c>
    </row>
    <row r="542" spans="1:2" x14ac:dyDescent="0.25">
      <c r="A542" s="66" t="s">
        <v>56</v>
      </c>
      <c r="B542" s="67">
        <v>15</v>
      </c>
    </row>
    <row r="543" spans="1:2" x14ac:dyDescent="0.25">
      <c r="A543" s="66" t="s">
        <v>56</v>
      </c>
      <c r="B543" s="67">
        <v>26</v>
      </c>
    </row>
    <row r="544" spans="1:2" x14ac:dyDescent="0.25">
      <c r="A544" s="66" t="s">
        <v>56</v>
      </c>
      <c r="B544" s="67">
        <v>71</v>
      </c>
    </row>
    <row r="545" spans="1:2" x14ac:dyDescent="0.25">
      <c r="A545" s="66" t="s">
        <v>56</v>
      </c>
      <c r="B545" s="67">
        <v>56</v>
      </c>
    </row>
    <row r="546" spans="1:2" x14ac:dyDescent="0.25">
      <c r="A546" s="66" t="s">
        <v>56</v>
      </c>
      <c r="B546" s="67">
        <v>139</v>
      </c>
    </row>
    <row r="547" spans="1:2" x14ac:dyDescent="0.25">
      <c r="A547" s="66" t="s">
        <v>56</v>
      </c>
      <c r="B547" s="67">
        <v>41</v>
      </c>
    </row>
    <row r="548" spans="1:2" x14ac:dyDescent="0.25">
      <c r="A548" s="66" t="s">
        <v>56</v>
      </c>
      <c r="B548" s="67">
        <v>165</v>
      </c>
    </row>
    <row r="549" spans="1:2" x14ac:dyDescent="0.25">
      <c r="A549" s="66" t="s">
        <v>56</v>
      </c>
      <c r="B549" s="67">
        <v>64</v>
      </c>
    </row>
    <row r="550" spans="1:2" x14ac:dyDescent="0.25">
      <c r="A550" s="66" t="s">
        <v>56</v>
      </c>
      <c r="B550" s="67">
        <v>188</v>
      </c>
    </row>
    <row r="551" spans="1:2" x14ac:dyDescent="0.25">
      <c r="A551" s="66" t="s">
        <v>56</v>
      </c>
      <c r="B551" s="67">
        <v>43</v>
      </c>
    </row>
    <row r="552" spans="1:2" x14ac:dyDescent="0.25">
      <c r="A552" s="66" t="s">
        <v>56</v>
      </c>
      <c r="B552" s="67">
        <v>77</v>
      </c>
    </row>
    <row r="553" spans="1:2" x14ac:dyDescent="0.25">
      <c r="A553" s="66" t="s">
        <v>56</v>
      </c>
      <c r="B553" s="67">
        <v>45</v>
      </c>
    </row>
    <row r="554" spans="1:2" x14ac:dyDescent="0.25">
      <c r="A554" s="66" t="s">
        <v>56</v>
      </c>
      <c r="B554" s="67">
        <v>132</v>
      </c>
    </row>
    <row r="555" spans="1:2" x14ac:dyDescent="0.25">
      <c r="A555" s="66" t="s">
        <v>56</v>
      </c>
      <c r="B555" s="67">
        <v>57</v>
      </c>
    </row>
    <row r="556" spans="1:2" x14ac:dyDescent="0.25">
      <c r="A556" s="66" t="s">
        <v>56</v>
      </c>
      <c r="B556" s="67">
        <v>84</v>
      </c>
    </row>
    <row r="557" spans="1:2" x14ac:dyDescent="0.25">
      <c r="A557" s="66" t="s">
        <v>56</v>
      </c>
      <c r="B557" s="67">
        <v>135</v>
      </c>
    </row>
    <row r="558" spans="1:2" x14ac:dyDescent="0.25">
      <c r="A558" s="66" t="s">
        <v>56</v>
      </c>
      <c r="B558" s="67">
        <v>84</v>
      </c>
    </row>
    <row r="559" spans="1:2" x14ac:dyDescent="0.25">
      <c r="A559" s="66" t="s">
        <v>56</v>
      </c>
      <c r="B559" s="67">
        <v>104</v>
      </c>
    </row>
    <row r="560" spans="1:2" x14ac:dyDescent="0.25">
      <c r="A560" s="66" t="s">
        <v>56</v>
      </c>
      <c r="B560" s="67">
        <v>25</v>
      </c>
    </row>
    <row r="561" spans="1:2" x14ac:dyDescent="0.25">
      <c r="A561" s="66" t="s">
        <v>56</v>
      </c>
      <c r="B561" s="67">
        <v>84</v>
      </c>
    </row>
    <row r="562" spans="1:2" x14ac:dyDescent="0.25">
      <c r="A562" s="66" t="s">
        <v>56</v>
      </c>
      <c r="B562" s="67">
        <v>138</v>
      </c>
    </row>
    <row r="563" spans="1:2" x14ac:dyDescent="0.25">
      <c r="A563" s="66" t="s">
        <v>70</v>
      </c>
      <c r="B563" s="67">
        <v>307</v>
      </c>
    </row>
    <row r="564" spans="1:2" x14ac:dyDescent="0.25">
      <c r="A564" s="66" t="s">
        <v>70</v>
      </c>
      <c r="B564" s="67">
        <v>203</v>
      </c>
    </row>
    <row r="565" spans="1:2" x14ac:dyDescent="0.25">
      <c r="A565" s="66" t="s">
        <v>70</v>
      </c>
      <c r="B565" s="67">
        <v>385</v>
      </c>
    </row>
    <row r="566" spans="1:2" x14ac:dyDescent="0.25">
      <c r="A566" s="66" t="s">
        <v>70</v>
      </c>
      <c r="B566" s="67">
        <v>357</v>
      </c>
    </row>
    <row r="567" spans="1:2" x14ac:dyDescent="0.25">
      <c r="A567" s="66" t="s">
        <v>70</v>
      </c>
      <c r="B567" s="67">
        <v>235</v>
      </c>
    </row>
    <row r="568" spans="1:2" x14ac:dyDescent="0.25">
      <c r="A568" s="66" t="s">
        <v>70</v>
      </c>
      <c r="B568" s="67">
        <v>433</v>
      </c>
    </row>
    <row r="569" spans="1:2" x14ac:dyDescent="0.25">
      <c r="A569" s="66" t="s">
        <v>70</v>
      </c>
      <c r="B569" s="67">
        <v>229</v>
      </c>
    </row>
    <row r="570" spans="1:2" x14ac:dyDescent="0.25">
      <c r="A570" s="66" t="s">
        <v>70</v>
      </c>
      <c r="B570" s="67">
        <v>460</v>
      </c>
    </row>
    <row r="571" spans="1:2" x14ac:dyDescent="0.25">
      <c r="A571" s="66" t="s">
        <v>70</v>
      </c>
      <c r="B571" s="67">
        <v>227</v>
      </c>
    </row>
    <row r="572" spans="1:2" x14ac:dyDescent="0.25">
      <c r="A572" s="66" t="s">
        <v>70</v>
      </c>
      <c r="B572" s="67">
        <v>23</v>
      </c>
    </row>
    <row r="573" spans="1:2" x14ac:dyDescent="0.25">
      <c r="A573" s="66" t="s">
        <v>70</v>
      </c>
      <c r="B573" s="67">
        <v>347</v>
      </c>
    </row>
    <row r="574" spans="1:2" x14ac:dyDescent="0.25">
      <c r="A574" s="66" t="s">
        <v>70</v>
      </c>
      <c r="B574" s="67">
        <v>457</v>
      </c>
    </row>
    <row r="575" spans="1:2" x14ac:dyDescent="0.25">
      <c r="A575" s="66" t="s">
        <v>70</v>
      </c>
      <c r="B575" s="67">
        <v>398</v>
      </c>
    </row>
    <row r="576" spans="1:2" x14ac:dyDescent="0.25">
      <c r="A576" s="66" t="s">
        <v>70</v>
      </c>
      <c r="B576" s="67">
        <v>453</v>
      </c>
    </row>
    <row r="577" spans="1:2" x14ac:dyDescent="0.25">
      <c r="A577" s="66" t="s">
        <v>70</v>
      </c>
      <c r="B577" s="67"/>
    </row>
    <row r="578" spans="1:2" x14ac:dyDescent="0.25">
      <c r="A578" s="66" t="s">
        <v>70</v>
      </c>
      <c r="B578" s="67">
        <v>432</v>
      </c>
    </row>
    <row r="579" spans="1:2" x14ac:dyDescent="0.25">
      <c r="A579" s="66" t="s">
        <v>70</v>
      </c>
      <c r="B579" s="67">
        <v>432</v>
      </c>
    </row>
    <row r="580" spans="1:2" x14ac:dyDescent="0.25">
      <c r="A580" s="66" t="s">
        <v>70</v>
      </c>
      <c r="B580" s="67">
        <v>472</v>
      </c>
    </row>
    <row r="581" spans="1:2" x14ac:dyDescent="0.25">
      <c r="A581" s="66" t="s">
        <v>70</v>
      </c>
      <c r="B581" s="67">
        <v>356</v>
      </c>
    </row>
    <row r="582" spans="1:2" x14ac:dyDescent="0.25">
      <c r="A582" s="66" t="s">
        <v>70</v>
      </c>
      <c r="B582" s="67"/>
    </row>
    <row r="583" spans="1:2" x14ac:dyDescent="0.25">
      <c r="A583" s="66" t="s">
        <v>70</v>
      </c>
      <c r="B583" s="67">
        <v>214</v>
      </c>
    </row>
    <row r="584" spans="1:2" x14ac:dyDescent="0.25">
      <c r="A584" s="66" t="s">
        <v>70</v>
      </c>
      <c r="B584" s="67">
        <v>86</v>
      </c>
    </row>
    <row r="585" spans="1:2" x14ac:dyDescent="0.25">
      <c r="A585" s="66" t="s">
        <v>70</v>
      </c>
      <c r="B585" s="67">
        <v>470</v>
      </c>
    </row>
    <row r="586" spans="1:2" x14ac:dyDescent="0.25">
      <c r="A586" s="66" t="s">
        <v>70</v>
      </c>
      <c r="B586" s="67"/>
    </row>
    <row r="587" spans="1:2" x14ac:dyDescent="0.25">
      <c r="A587" s="66" t="s">
        <v>70</v>
      </c>
      <c r="B587" s="67">
        <v>1034</v>
      </c>
    </row>
    <row r="588" spans="1:2" x14ac:dyDescent="0.25">
      <c r="A588" s="66" t="s">
        <v>70</v>
      </c>
      <c r="B588" s="67">
        <v>395</v>
      </c>
    </row>
    <row r="589" spans="1:2" x14ac:dyDescent="0.25">
      <c r="A589" s="66" t="s">
        <v>70</v>
      </c>
      <c r="B589" s="67">
        <v>87</v>
      </c>
    </row>
    <row r="590" spans="1:2" x14ac:dyDescent="0.25">
      <c r="A590" s="66" t="s">
        <v>70</v>
      </c>
      <c r="B590" s="67">
        <v>412</v>
      </c>
    </row>
    <row r="591" spans="1:2" x14ac:dyDescent="0.25">
      <c r="A591" s="66" t="s">
        <v>70</v>
      </c>
      <c r="B591" s="67">
        <v>97</v>
      </c>
    </row>
    <row r="592" spans="1:2" x14ac:dyDescent="0.25">
      <c r="A592" s="66" t="s">
        <v>70</v>
      </c>
      <c r="B592" s="67">
        <v>596</v>
      </c>
    </row>
    <row r="593" spans="1:2" x14ac:dyDescent="0.25">
      <c r="A593" s="66" t="s">
        <v>70</v>
      </c>
      <c r="B593" s="67">
        <v>163</v>
      </c>
    </row>
    <row r="594" spans="1:2" x14ac:dyDescent="0.25">
      <c r="A594" s="66" t="s">
        <v>70</v>
      </c>
      <c r="B594" s="67">
        <v>400</v>
      </c>
    </row>
    <row r="595" spans="1:2" x14ac:dyDescent="0.25">
      <c r="A595" s="66" t="s">
        <v>70</v>
      </c>
      <c r="B595" s="67">
        <v>141</v>
      </c>
    </row>
    <row r="596" spans="1:2" x14ac:dyDescent="0.25">
      <c r="A596" s="66" t="s">
        <v>70</v>
      </c>
      <c r="B596" s="67">
        <v>144</v>
      </c>
    </row>
    <row r="597" spans="1:2" x14ac:dyDescent="0.25">
      <c r="A597" s="66" t="s">
        <v>70</v>
      </c>
      <c r="B597" s="67">
        <v>49</v>
      </c>
    </row>
    <row r="598" spans="1:2" x14ac:dyDescent="0.25">
      <c r="A598" s="66" t="s">
        <v>70</v>
      </c>
      <c r="B598" s="67">
        <v>454</v>
      </c>
    </row>
    <row r="599" spans="1:2" x14ac:dyDescent="0.25">
      <c r="A599" s="66" t="s">
        <v>70</v>
      </c>
      <c r="B599" s="67">
        <v>131</v>
      </c>
    </row>
    <row r="600" spans="1:2" x14ac:dyDescent="0.25">
      <c r="A600" s="66" t="s">
        <v>70</v>
      </c>
      <c r="B600" s="67">
        <v>87</v>
      </c>
    </row>
    <row r="601" spans="1:2" x14ac:dyDescent="0.25">
      <c r="A601" s="66" t="s">
        <v>70</v>
      </c>
      <c r="B601" s="67">
        <v>25</v>
      </c>
    </row>
    <row r="602" spans="1:2" x14ac:dyDescent="0.25">
      <c r="A602" s="66" t="s">
        <v>70</v>
      </c>
      <c r="B602" s="67">
        <v>95</v>
      </c>
    </row>
    <row r="603" spans="1:2" x14ac:dyDescent="0.25">
      <c r="A603" s="66" t="s">
        <v>70</v>
      </c>
      <c r="B603" s="67">
        <v>9</v>
      </c>
    </row>
    <row r="604" spans="1:2" x14ac:dyDescent="0.25">
      <c r="A604" s="66" t="s">
        <v>70</v>
      </c>
      <c r="B604" s="67">
        <v>13</v>
      </c>
    </row>
    <row r="605" spans="1:2" x14ac:dyDescent="0.25">
      <c r="A605" s="66" t="s">
        <v>70</v>
      </c>
      <c r="B605" s="67">
        <v>54</v>
      </c>
    </row>
    <row r="606" spans="1:2" x14ac:dyDescent="0.25">
      <c r="A606" s="66" t="s">
        <v>70</v>
      </c>
      <c r="B606" s="67">
        <v>116</v>
      </c>
    </row>
    <row r="607" spans="1:2" x14ac:dyDescent="0.25">
      <c r="A607" s="66" t="s">
        <v>70</v>
      </c>
      <c r="B607" s="67">
        <v>115</v>
      </c>
    </row>
    <row r="608" spans="1:2" x14ac:dyDescent="0.25">
      <c r="A608" s="66" t="s">
        <v>70</v>
      </c>
      <c r="B608" s="67">
        <v>152</v>
      </c>
    </row>
    <row r="609" spans="1:2" x14ac:dyDescent="0.25">
      <c r="A609" s="66" t="s">
        <v>70</v>
      </c>
      <c r="B609" s="67">
        <v>86</v>
      </c>
    </row>
    <row r="610" spans="1:2" x14ac:dyDescent="0.25">
      <c r="A610" s="66" t="s">
        <v>70</v>
      </c>
      <c r="B610" s="67">
        <v>197</v>
      </c>
    </row>
    <row r="611" spans="1:2" x14ac:dyDescent="0.25">
      <c r="A611" s="66" t="s">
        <v>70</v>
      </c>
      <c r="B611" s="67">
        <v>33</v>
      </c>
    </row>
    <row r="612" spans="1:2" x14ac:dyDescent="0.25">
      <c r="A612" s="66" t="s">
        <v>70</v>
      </c>
      <c r="B612" s="67">
        <v>94</v>
      </c>
    </row>
    <row r="613" spans="1:2" x14ac:dyDescent="0.25">
      <c r="A613" s="66" t="s">
        <v>70</v>
      </c>
      <c r="B613" s="67">
        <v>24</v>
      </c>
    </row>
    <row r="614" spans="1:2" x14ac:dyDescent="0.25">
      <c r="A614" s="66" t="s">
        <v>70</v>
      </c>
      <c r="B614" s="67">
        <v>77</v>
      </c>
    </row>
    <row r="615" spans="1:2" x14ac:dyDescent="0.25">
      <c r="A615" s="66" t="s">
        <v>70</v>
      </c>
      <c r="B615" s="67">
        <v>81</v>
      </c>
    </row>
    <row r="616" spans="1:2" x14ac:dyDescent="0.25">
      <c r="A616" s="66" t="s">
        <v>70</v>
      </c>
      <c r="B616" s="67">
        <v>177</v>
      </c>
    </row>
    <row r="617" spans="1:2" x14ac:dyDescent="0.25">
      <c r="A617" s="66" t="s">
        <v>70</v>
      </c>
      <c r="B617" s="67">
        <v>88</v>
      </c>
    </row>
    <row r="618" spans="1:2" x14ac:dyDescent="0.25">
      <c r="A618" s="66" t="s">
        <v>70</v>
      </c>
      <c r="B618" s="67">
        <v>14</v>
      </c>
    </row>
    <row r="619" spans="1:2" x14ac:dyDescent="0.25">
      <c r="A619" s="66" t="s">
        <v>70</v>
      </c>
      <c r="B619" s="67">
        <v>19</v>
      </c>
    </row>
    <row r="620" spans="1:2" x14ac:dyDescent="0.25">
      <c r="A620" s="66" t="s">
        <v>70</v>
      </c>
      <c r="B620" s="67">
        <v>19</v>
      </c>
    </row>
    <row r="621" spans="1:2" x14ac:dyDescent="0.25">
      <c r="A621" s="66" t="s">
        <v>70</v>
      </c>
      <c r="B621" s="67">
        <v>31</v>
      </c>
    </row>
    <row r="622" spans="1:2" x14ac:dyDescent="0.25">
      <c r="A622" s="66" t="s">
        <v>70</v>
      </c>
      <c r="B622" s="67">
        <v>155</v>
      </c>
    </row>
    <row r="623" spans="1:2" x14ac:dyDescent="0.25">
      <c r="A623" s="69" t="s">
        <v>70</v>
      </c>
      <c r="B623" s="72">
        <v>70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 Recycling</vt:lpstr>
      <vt:lpstr>2023 Landfill</vt:lpstr>
      <vt:lpstr>2023 Compost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Valdez, Stefan</cp:lastModifiedBy>
  <dcterms:created xsi:type="dcterms:W3CDTF">2020-10-06T12:27:45Z</dcterms:created>
  <dcterms:modified xsi:type="dcterms:W3CDTF">2023-12-11T19:32:25Z</dcterms:modified>
</cp:coreProperties>
</file>