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5 Annual Reports\Data\Website Data\"/>
    </mc:Choice>
  </mc:AlternateContent>
  <xr:revisionPtr revIDLastSave="0" documentId="13_ncr:1_{FEB504D4-192D-4362-A09D-F6350BF2BBB9}" xr6:coauthVersionLast="47" xr6:coauthVersionMax="47" xr10:uidLastSave="{00000000-0000-0000-0000-000000000000}"/>
  <bookViews>
    <workbookView xWindow="29730" yWindow="1185" windowWidth="22650" windowHeight="13860" xr2:uid="{74857EE7-F984-4141-97B9-D61B4902F20C}"/>
  </bookViews>
  <sheets>
    <sheet name="Shoreline Cleanup Data" sheetId="5" r:id="rId1"/>
    <sheet name="Compost 2025 Data" sheetId="4" r:id="rId2"/>
    <sheet name="Recycling Contamination" sheetId="1" r:id="rId3"/>
    <sheet name="Landfill Contamination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H11" i="5"/>
  <c r="G11" i="5"/>
  <c r="F11" i="5"/>
  <c r="J10" i="5"/>
  <c r="J9" i="5"/>
  <c r="J8" i="5"/>
  <c r="J7" i="5"/>
  <c r="J6" i="5"/>
  <c r="J5" i="5"/>
  <c r="J4" i="5"/>
  <c r="C20" i="5"/>
  <c r="B20" i="5"/>
  <c r="J11" i="5" l="1"/>
  <c r="B20" i="1" l="1"/>
  <c r="C21" i="1"/>
  <c r="B21" i="1" s="1"/>
  <c r="AA21" i="3"/>
  <c r="Y21" i="3"/>
  <c r="W21" i="3"/>
  <c r="U21" i="3"/>
  <c r="S21" i="3"/>
  <c r="Q21" i="3"/>
  <c r="O21" i="3"/>
  <c r="M21" i="3"/>
  <c r="K21" i="3"/>
  <c r="I21" i="3"/>
  <c r="C21" i="3"/>
  <c r="E21" i="3"/>
  <c r="G21" i="3"/>
  <c r="AB19" i="3"/>
  <c r="AA19" i="3"/>
  <c r="Z19" i="3"/>
  <c r="Y19" i="3"/>
  <c r="X19" i="3"/>
  <c r="W19" i="3"/>
  <c r="V19" i="3"/>
  <c r="U19" i="3"/>
  <c r="T19" i="3"/>
  <c r="S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R19" i="3"/>
  <c r="AA21" i="1"/>
  <c r="Y21" i="1"/>
  <c r="W21" i="1"/>
  <c r="U21" i="1"/>
  <c r="S21" i="1"/>
  <c r="Q21" i="1"/>
  <c r="O21" i="1"/>
  <c r="M21" i="1"/>
  <c r="K21" i="1"/>
  <c r="I21" i="1"/>
  <c r="G21" i="1"/>
  <c r="E21" i="1"/>
  <c r="B21" i="3" l="1"/>
  <c r="B20" i="3"/>
  <c r="B22" i="3" l="1"/>
  <c r="AB19" i="1"/>
  <c r="AA19" i="1"/>
  <c r="Z19" i="1"/>
  <c r="Y19" i="1"/>
  <c r="X19" i="1"/>
  <c r="W19" i="1"/>
  <c r="V19" i="1"/>
  <c r="U19" i="1"/>
  <c r="T19" i="1"/>
  <c r="S19" i="1"/>
  <c r="Q19" i="1"/>
  <c r="P19" i="1"/>
  <c r="O19" i="1"/>
  <c r="N19" i="1"/>
  <c r="M19" i="1"/>
  <c r="L19" i="1"/>
  <c r="K19" i="1"/>
  <c r="H19" i="1"/>
  <c r="G19" i="1"/>
  <c r="R10" i="1" l="1"/>
  <c r="R19" i="1" s="1"/>
  <c r="J19" i="1"/>
  <c r="I19" i="1"/>
  <c r="F19" i="1"/>
  <c r="C19" i="1"/>
  <c r="E19" i="1" l="1"/>
  <c r="D18" i="1"/>
  <c r="D19" i="1" s="1"/>
  <c r="B22" i="1" s="1"/>
</calcChain>
</file>

<file path=xl/sharedStrings.xml><?xml version="1.0" encoding="utf-8"?>
<sst xmlns="http://schemas.openxmlformats.org/spreadsheetml/2006/main" count="990" uniqueCount="117">
  <si>
    <t>Plastic Film/Wrappers*</t>
  </si>
  <si>
    <t>Plastic Straws*</t>
  </si>
  <si>
    <t>Foam Cups*</t>
  </si>
  <si>
    <t>Foam Fragments*</t>
  </si>
  <si>
    <t>Plastic Bags*</t>
  </si>
  <si>
    <t>Plastic Lids</t>
  </si>
  <si>
    <t>Plastic Cups</t>
  </si>
  <si>
    <t>Plastic Utensils</t>
  </si>
  <si>
    <t>Plastic Beverage/Bottles</t>
  </si>
  <si>
    <t>Plastic Non-Beverage Containers</t>
  </si>
  <si>
    <t>Plastic Food Packaging</t>
  </si>
  <si>
    <t>Plastic Fragments</t>
  </si>
  <si>
    <t>Bottle Caps</t>
  </si>
  <si>
    <t>Alumminum Cans</t>
  </si>
  <si>
    <t>Glass</t>
  </si>
  <si>
    <t>Other</t>
  </si>
  <si>
    <t>Non-recycable materials (Contaminants)</t>
  </si>
  <si>
    <t>Total</t>
  </si>
  <si>
    <t>Recyclables</t>
  </si>
  <si>
    <t>P25</t>
  </si>
  <si>
    <t>Manhattan Youth</t>
  </si>
  <si>
    <t>Totals</t>
  </si>
  <si>
    <t>P40 Tunnel</t>
  </si>
  <si>
    <t>Pier 40 Admin Office</t>
  </si>
  <si>
    <t>P45</t>
  </si>
  <si>
    <t>P51</t>
  </si>
  <si>
    <t>Weight (g)</t>
  </si>
  <si>
    <t>14th St Park</t>
  </si>
  <si>
    <t>Chelsea Waterside Park (CWP)</t>
  </si>
  <si>
    <t>P62</t>
  </si>
  <si>
    <t>Frying Pan</t>
  </si>
  <si>
    <t>P84</t>
  </si>
  <si>
    <t>P95</t>
  </si>
  <si>
    <t>2025 Recycling Waste Audit Results (by site)</t>
  </si>
  <si>
    <t>Percent of Total Contamination</t>
  </si>
  <si>
    <t>Total Contaminant Weight in lb</t>
  </si>
  <si>
    <t>Total Collection Weight  in lb</t>
  </si>
  <si>
    <t>Catagories of Waste (Contaminants*)</t>
  </si>
  <si>
    <t xml:space="preserve">P97 </t>
  </si>
  <si>
    <t>Non-recycable materials</t>
  </si>
  <si>
    <t>Recyclables (Contaminants)</t>
  </si>
  <si>
    <t>2025 Landfill Waste Audit Results (by site)</t>
  </si>
  <si>
    <t>Plastic Film/Wrappers</t>
  </si>
  <si>
    <t>Plastic Straws</t>
  </si>
  <si>
    <t>Foam Cups</t>
  </si>
  <si>
    <t>Foam Fragments</t>
  </si>
  <si>
    <t>Plastic Bags</t>
  </si>
  <si>
    <t>Plastic Lids*</t>
  </si>
  <si>
    <t>Plastic Cups*</t>
  </si>
  <si>
    <t>Plastic Utensils*</t>
  </si>
  <si>
    <t>Plastic Beverage/Bottles*</t>
  </si>
  <si>
    <t>Plastic Non-Beverage Containers*</t>
  </si>
  <si>
    <t>Plastic Food Packaging*</t>
  </si>
  <si>
    <t>Plastic Fragments*</t>
  </si>
  <si>
    <t>Bottle Caps*</t>
  </si>
  <si>
    <t>Alumminum Cans*</t>
  </si>
  <si>
    <t>Glass*</t>
  </si>
  <si>
    <t>1.5 g</t>
  </si>
  <si>
    <t>1g</t>
  </si>
  <si>
    <t>Bag Collection Weight (lb)</t>
  </si>
  <si>
    <t>LocationDescription</t>
  </si>
  <si>
    <t>FoodScraps_float</t>
  </si>
  <si>
    <t>Month_Name</t>
  </si>
  <si>
    <t>Month_Num</t>
  </si>
  <si>
    <t>Pier 25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</si>
  <si>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</si>
  <si>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</si>
  <si>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</si>
  <si>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</si>
  <si>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</si>
  <si>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</si>
  <si>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</si>
  <si>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</si>
  <si>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</si>
  <si>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</si>
  <si>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</si>
  <si>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Pier 40 Leroy Street Dog Run</t>
  </si>
  <si>
    <t>Pier 46</t>
  </si>
  <si>
    <t>Pier 51</t>
  </si>
  <si>
    <t>14th Street Park</t>
  </si>
  <si>
    <t>Chelsea Waterside Park</t>
  </si>
  <si>
    <t>Pier 66</t>
  </si>
  <si>
    <t>32nd Street</t>
  </si>
  <si>
    <t>Pier 84</t>
  </si>
  <si>
    <t>Pier 96 Boathouse</t>
  </si>
  <si>
    <t>Categories</t>
  </si>
  <si>
    <t>Shark</t>
  </si>
  <si>
    <r>
      <t>Beverage bottles</t>
    </r>
    <r>
      <rPr>
        <sz val="11"/>
        <color theme="1"/>
        <rFont val="Aptos Narrow"/>
        <family val="2"/>
        <scheme val="minor"/>
      </rPr>
      <t>: R</t>
    </r>
  </si>
  <si>
    <r>
      <t>Jugs or containers</t>
    </r>
    <r>
      <rPr>
        <sz val="11"/>
        <color theme="1"/>
        <rFont val="Aptos Narrow"/>
        <family val="2"/>
        <scheme val="minor"/>
      </rPr>
      <t>: R</t>
    </r>
  </si>
  <si>
    <t>Food packaging/wrapppers</t>
  </si>
  <si>
    <t>Plastic bags</t>
  </si>
  <si>
    <t>Plastic/Foam fragments</t>
  </si>
  <si>
    <t>Straws</t>
  </si>
  <si>
    <t>Tampon applicators</t>
  </si>
  <si>
    <t>Personal hygiene/medicine bottles</t>
  </si>
  <si>
    <t>Utensils</t>
  </si>
  <si>
    <t>Foam or plastic cups</t>
  </si>
  <si>
    <r>
      <t>Smoking paraphernalia</t>
    </r>
    <r>
      <rPr>
        <sz val="11"/>
        <color theme="1"/>
        <rFont val="Aptos Narrow"/>
        <family val="2"/>
        <scheme val="minor"/>
      </rPr>
      <t xml:space="preserve"> (e.g. cig. butts, cigar tips, disposable lighters)</t>
    </r>
  </si>
  <si>
    <t>Toys/balls/balloons</t>
  </si>
  <si>
    <t>Bottle caps</t>
  </si>
  <si>
    <t>Boating and fishing equipment</t>
  </si>
  <si>
    <t>Six pack rings</t>
  </si>
  <si>
    <t>Misc</t>
  </si>
  <si>
    <t>Month</t>
  </si>
  <si>
    <t>Participants (#)</t>
  </si>
  <si>
    <t>Debris Pieces</t>
  </si>
  <si>
    <t>Weight (lbs.)</t>
  </si>
  <si>
    <t>Total Meters (m)</t>
  </si>
  <si>
    <t>pieces/m</t>
  </si>
  <si>
    <t>Jun</t>
  </si>
  <si>
    <t>Aug</t>
  </si>
  <si>
    <t>Sept</t>
  </si>
  <si>
    <t>Oct</t>
  </si>
  <si>
    <t>TOTAL</t>
  </si>
  <si>
    <t>Volunteers</t>
  </si>
  <si>
    <t>2025 Shoreline Cleanup Event Data</t>
  </si>
  <si>
    <t>2025 Total Debris Collected during Shoreline Cleanups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</si>
</sst>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8200"/>
        <bgColor indexed="64"/>
      </patternFill>
    </fill>
    <fill>
      <patternFill patternType="solid">
        <fgColor rgb="FF00B0FF"/>
        <bgColor indexed="64"/>
      </patternFill>
    </fill>
    <fill>
      <patternFill patternType="solid">
        <fgColor rgb="FF4FBFA3"/>
        <bgColor indexed="64"/>
      </patternFill>
    </fill>
    <fill>
      <patternFill patternType="solid">
        <fgColor rgb="FF28B8D1"/>
        <bgColor indexed="64"/>
      </patternFill>
    </fill>
    <fill>
      <patternFill patternType="solid">
        <fgColor rgb="FF3FBEAA"/>
        <bgColor indexed="64"/>
      </patternFill>
    </fill>
    <fill>
      <patternFill patternType="solid">
        <fgColor rgb="FF09436A"/>
        <bgColor indexed="64"/>
      </patternFill>
    </fill>
    <fill>
      <patternFill patternType="solid">
        <fgColor rgb="FF846335"/>
        <bgColor indexed="64"/>
      </patternFill>
    </fill>
    <fill>
      <patternFill patternType="solid">
        <fgColor rgb="FF67C67C"/>
        <bgColor indexed="64"/>
      </patternFill>
    </fill>
    <fill>
      <patternFill patternType="solid">
        <fgColor rgb="FFA7A152"/>
        <bgColor indexed="64"/>
      </patternFill>
    </fill>
    <fill>
      <patternFill patternType="solid">
        <fgColor rgb="FFFFA647"/>
        <bgColor indexed="64"/>
      </patternFill>
    </fill>
    <fill>
      <patternFill patternType="solid">
        <fgColor rgb="FFC2731B"/>
        <bgColor indexed="64"/>
      </patternFill>
    </fill>
    <fill>
      <patternFill patternType="solid">
        <fgColor rgb="FF057AB5"/>
        <bgColor indexed="64"/>
      </patternFill>
    </fill>
    <fill>
      <patternFill patternType="solid">
        <fgColor rgb="FF809980"/>
        <bgColor indexed="64"/>
      </patternFill>
    </fill>
    <fill>
      <patternFill patternType="solid">
        <fgColor rgb="FF98DFEB"/>
        <bgColor indexed="64"/>
      </patternFill>
    </fill>
    <fill>
      <patternFill patternType="solid">
        <fgColor rgb="FF94D57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164" fontId="0" fillId="0" borderId="0" xfId="0" applyNumberFormat="1"/>
    <xf numFmtId="165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wrapText="1"/>
    </xf>
    <xf numFmtId="16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0" fillId="0" borderId="8" xfId="0" applyBorder="1"/>
    <xf numFmtId="9" fontId="0" fillId="0" borderId="6" xfId="1" applyFont="1" applyBorder="1"/>
    <xf numFmtId="0" fontId="0" fillId="0" borderId="1" xfId="0" applyBorder="1" applyAlignment="1">
      <alignment wrapText="1"/>
    </xf>
    <xf numFmtId="0" fontId="9" fillId="0" borderId="1" xfId="0" applyFont="1" applyBorder="1"/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1" fillId="0" borderId="0" xfId="2"/>
    <xf numFmtId="0" fontId="2" fillId="0" borderId="0" xfId="2" applyFont="1"/>
    <xf numFmtId="0" fontId="10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/>
    <xf numFmtId="0" fontId="1" fillId="0" borderId="1" xfId="0" applyFont="1" applyBorder="1"/>
    <xf numFmtId="0" fontId="1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18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17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BA0D0FB8-CC08-4F00-8A7E-0A39900FB1CC}"/>
    <cellStyle name="Percent" xfId="1" builtinId="5"/>
  </cellStyles>
  <dxfs count="0"/>
  <tableStyles count="0" defaultTableStyle="TableStyleMedium2" defaultPivotStyle="PivotStyleLight16"/>
  <colors>
    <mruColors>
      <color rgb="FF94D572"/>
      <color rgb="FF28B8D1"/>
      <color rgb="FFFF8200"/>
      <color rgb="FF00B0FF"/>
      <color rgb="FF98DFEB"/>
      <color rgb="FF809980"/>
      <color rgb="FF67C67C"/>
      <color rgb="FF057AB5"/>
      <color rgb="FFC2731B"/>
      <color rgb="FFFFA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Science%20&amp;%20Stewardship%20Projects\Annual%20Reports\2025%20Annual%20Reports\Data\Working%20Data\Comp%20Plastics\2025%20Waste%20Audit%20Data%20with%20graphs.xlsx" TargetMode="External"/><Relationship Id="rId1" Type="http://schemas.openxmlformats.org/officeDocument/2006/relationships/externalLinkPath" Target="/Science%20&amp;%20Stewardship%20Projects/Annual%20Reports/2025%20Annual%20Reports/Data/Working%20Data/Comp%20Plastics/2025%20Waste%20Audit%20Data%20with%20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Site Contamination Template"/>
      <sheetName val="Old Template"/>
      <sheetName val="Pier 25"/>
      <sheetName val="Manhattan Youth"/>
      <sheetName val="P40 Admin Office"/>
      <sheetName val="P40 Tunnel"/>
      <sheetName val="Pier 45"/>
      <sheetName val="Pier 51"/>
      <sheetName val="14th St Park 2025"/>
      <sheetName val="Chelsea Park 2025"/>
      <sheetName val="Pier 62 2025 "/>
      <sheetName val="Frying Pan 2025"/>
      <sheetName val="Pier 84 2025"/>
      <sheetName val="Pier 95 2025"/>
      <sheetName val="Pier 97 2025"/>
      <sheetName val="2025 Site Contamin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1B20-07E7-4EFC-98CF-0F291BD8AF47}">
  <dimension ref="A2:J23"/>
  <sheetViews>
    <sheetView tabSelected="1" workbookViewId="0"/>
  </sheetViews>
  <sheetFormatPr defaultRowHeight="15" x14ac:dyDescent="0.25"/>
  <cols>
    <col min="1" max="1" width="20.28515625" customWidth="1"/>
    <col min="2" max="2" width="14.28515625" customWidth="1"/>
    <col min="3" max="3" width="9.140625" customWidth="1"/>
  </cols>
  <sheetData>
    <row r="2" spans="1:10" ht="36" customHeight="1" x14ac:dyDescent="0.25">
      <c r="A2" s="36" t="s">
        <v>116</v>
      </c>
      <c r="B2" s="36"/>
      <c r="C2" s="36"/>
      <c r="E2" s="29" t="s">
        <v>115</v>
      </c>
      <c r="F2" s="29"/>
      <c r="G2" s="29"/>
      <c r="H2" s="29"/>
      <c r="I2" s="29"/>
      <c r="J2" s="29"/>
    </row>
    <row r="3" spans="1:10" ht="45" x14ac:dyDescent="0.25">
      <c r="A3" s="20" t="s">
        <v>85</v>
      </c>
      <c r="B3" s="24" t="s">
        <v>114</v>
      </c>
      <c r="C3" s="24" t="s">
        <v>86</v>
      </c>
      <c r="E3" s="28" t="s">
        <v>103</v>
      </c>
      <c r="F3" s="28" t="s">
        <v>104</v>
      </c>
      <c r="G3" s="28" t="s">
        <v>105</v>
      </c>
      <c r="H3" s="28" t="s">
        <v>106</v>
      </c>
      <c r="I3" s="28" t="s">
        <v>107</v>
      </c>
      <c r="J3" s="28" t="s">
        <v>108</v>
      </c>
    </row>
    <row r="4" spans="1:10" x14ac:dyDescent="0.25">
      <c r="A4" s="19" t="s">
        <v>87</v>
      </c>
      <c r="B4" s="25">
        <v>441</v>
      </c>
      <c r="C4" s="26">
        <v>3</v>
      </c>
      <c r="E4" s="12" t="s">
        <v>68</v>
      </c>
      <c r="F4" s="12">
        <v>13</v>
      </c>
      <c r="G4" s="12">
        <v>429</v>
      </c>
      <c r="H4" s="12">
        <v>12.5</v>
      </c>
      <c r="I4" s="12">
        <v>40</v>
      </c>
      <c r="J4" s="12">
        <f>G4/I4</f>
        <v>10.725</v>
      </c>
    </row>
    <row r="5" spans="1:10" x14ac:dyDescent="0.25">
      <c r="A5" s="21" t="s">
        <v>88</v>
      </c>
      <c r="B5" s="1">
        <v>38</v>
      </c>
      <c r="C5" s="26">
        <v>0</v>
      </c>
      <c r="E5" s="27" t="s">
        <v>69</v>
      </c>
      <c r="F5" s="1">
        <v>11</v>
      </c>
      <c r="G5" s="12">
        <v>1043</v>
      </c>
      <c r="H5" s="12">
        <v>24</v>
      </c>
      <c r="I5" s="1">
        <v>40</v>
      </c>
      <c r="J5" s="1">
        <f>G5/I5</f>
        <v>26.074999999999999</v>
      </c>
    </row>
    <row r="6" spans="1:10" ht="30" x14ac:dyDescent="0.25">
      <c r="A6" s="21" t="s">
        <v>89</v>
      </c>
      <c r="B6" s="25">
        <v>600</v>
      </c>
      <c r="C6" s="26">
        <v>19</v>
      </c>
      <c r="E6" s="27" t="s">
        <v>109</v>
      </c>
      <c r="F6" s="1">
        <v>15</v>
      </c>
      <c r="G6" s="12">
        <v>597</v>
      </c>
      <c r="H6" s="12">
        <v>76</v>
      </c>
      <c r="I6" s="1">
        <v>50</v>
      </c>
      <c r="J6" s="1">
        <f t="shared" ref="J6:J10" si="0">G6/I6</f>
        <v>11.94</v>
      </c>
    </row>
    <row r="7" spans="1:10" x14ac:dyDescent="0.25">
      <c r="A7" s="21" t="s">
        <v>90</v>
      </c>
      <c r="B7" s="25">
        <v>159</v>
      </c>
      <c r="C7" s="26">
        <v>1</v>
      </c>
      <c r="E7" s="27" t="s">
        <v>71</v>
      </c>
      <c r="F7" s="1">
        <v>12</v>
      </c>
      <c r="G7" s="12">
        <v>852</v>
      </c>
      <c r="H7" s="12">
        <v>14</v>
      </c>
      <c r="I7" s="1">
        <v>50</v>
      </c>
      <c r="J7" s="1">
        <f t="shared" si="0"/>
        <v>17.04</v>
      </c>
    </row>
    <row r="8" spans="1:10" ht="30" x14ac:dyDescent="0.25">
      <c r="A8" s="21" t="s">
        <v>91</v>
      </c>
      <c r="B8" s="25">
        <v>3147</v>
      </c>
      <c r="C8" s="26">
        <v>14</v>
      </c>
      <c r="E8" s="27" t="s">
        <v>110</v>
      </c>
      <c r="F8" s="1">
        <v>9</v>
      </c>
      <c r="G8" s="12">
        <v>1542</v>
      </c>
      <c r="H8" s="12">
        <v>24.5</v>
      </c>
      <c r="I8" s="1">
        <v>40</v>
      </c>
      <c r="J8" s="1">
        <f t="shared" si="0"/>
        <v>38.549999999999997</v>
      </c>
    </row>
    <row r="9" spans="1:10" x14ac:dyDescent="0.25">
      <c r="A9" s="21" t="s">
        <v>92</v>
      </c>
      <c r="B9" s="1">
        <v>93</v>
      </c>
      <c r="C9" s="26">
        <v>3</v>
      </c>
      <c r="E9" s="27" t="s">
        <v>111</v>
      </c>
      <c r="F9" s="1">
        <v>14</v>
      </c>
      <c r="G9" s="12">
        <v>732</v>
      </c>
      <c r="H9" s="12">
        <v>23.5</v>
      </c>
      <c r="I9" s="1">
        <v>50</v>
      </c>
      <c r="J9" s="1">
        <f t="shared" si="0"/>
        <v>14.64</v>
      </c>
    </row>
    <row r="10" spans="1:10" x14ac:dyDescent="0.25">
      <c r="A10" s="21" t="s">
        <v>93</v>
      </c>
      <c r="B10" s="25">
        <v>20</v>
      </c>
      <c r="C10" s="26">
        <v>1</v>
      </c>
      <c r="E10" s="27" t="s">
        <v>112</v>
      </c>
      <c r="F10" s="1">
        <v>4</v>
      </c>
      <c r="G10" s="12">
        <v>528</v>
      </c>
      <c r="H10" s="12">
        <v>30</v>
      </c>
      <c r="I10" s="1">
        <v>30</v>
      </c>
      <c r="J10" s="1">
        <f t="shared" si="0"/>
        <v>17.600000000000001</v>
      </c>
    </row>
    <row r="11" spans="1:10" ht="45" x14ac:dyDescent="0.25">
      <c r="A11" s="21" t="s">
        <v>94</v>
      </c>
      <c r="B11" s="25">
        <v>46</v>
      </c>
      <c r="C11" s="26">
        <v>0</v>
      </c>
      <c r="E11" s="28" t="s">
        <v>113</v>
      </c>
      <c r="F11" s="28">
        <f>SUM(F4:F10)</f>
        <v>78</v>
      </c>
      <c r="G11" s="28">
        <f>SUM(G4:G10)</f>
        <v>5723</v>
      </c>
      <c r="H11" s="28">
        <f>SUM(H4:H10)</f>
        <v>204.5</v>
      </c>
      <c r="I11" s="28">
        <f>SUM(I4:I10)</f>
        <v>300</v>
      </c>
      <c r="J11" s="1">
        <f>AVERAGE(J4:J10)</f>
        <v>19.509999999999998</v>
      </c>
    </row>
    <row r="12" spans="1:10" x14ac:dyDescent="0.25">
      <c r="A12" s="21" t="s">
        <v>95</v>
      </c>
      <c r="B12" s="25">
        <v>30</v>
      </c>
      <c r="C12" s="26">
        <v>0</v>
      </c>
    </row>
    <row r="13" spans="1:10" x14ac:dyDescent="0.25">
      <c r="A13" s="21" t="s">
        <v>96</v>
      </c>
      <c r="B13" s="25">
        <v>147</v>
      </c>
      <c r="C13" s="26">
        <v>0</v>
      </c>
    </row>
    <row r="14" spans="1:10" ht="60" x14ac:dyDescent="0.25">
      <c r="A14" s="22" t="s">
        <v>97</v>
      </c>
      <c r="B14" s="25">
        <v>119</v>
      </c>
      <c r="C14" s="26">
        <v>1</v>
      </c>
    </row>
    <row r="15" spans="1:10" x14ac:dyDescent="0.25">
      <c r="A15" s="21" t="s">
        <v>98</v>
      </c>
      <c r="B15" s="25">
        <v>119</v>
      </c>
      <c r="C15" s="26">
        <v>1</v>
      </c>
    </row>
    <row r="16" spans="1:10" x14ac:dyDescent="0.25">
      <c r="A16" s="21" t="s">
        <v>99</v>
      </c>
      <c r="B16" s="25">
        <v>406</v>
      </c>
      <c r="C16" s="26">
        <v>4</v>
      </c>
    </row>
    <row r="17" spans="1:3" ht="30" x14ac:dyDescent="0.25">
      <c r="A17" s="21" t="s">
        <v>100</v>
      </c>
      <c r="B17" s="25">
        <v>55</v>
      </c>
      <c r="C17" s="26">
        <v>1</v>
      </c>
    </row>
    <row r="18" spans="1:3" x14ac:dyDescent="0.25">
      <c r="A18" s="21" t="s">
        <v>101</v>
      </c>
      <c r="B18" s="25">
        <v>1</v>
      </c>
      <c r="C18" s="26">
        <v>0</v>
      </c>
    </row>
    <row r="19" spans="1:3" x14ac:dyDescent="0.25">
      <c r="A19" s="23" t="s">
        <v>102</v>
      </c>
      <c r="B19" s="25">
        <v>152</v>
      </c>
      <c r="C19" s="26">
        <v>0</v>
      </c>
    </row>
    <row r="20" spans="1:3" x14ac:dyDescent="0.25">
      <c r="A20" s="30" t="s">
        <v>17</v>
      </c>
      <c r="B20" s="32">
        <f>SUM(B4:B19)</f>
        <v>5573</v>
      </c>
      <c r="C20" s="34">
        <f>SUM(C4:C19)</f>
        <v>48</v>
      </c>
    </row>
    <row r="21" spans="1:3" x14ac:dyDescent="0.25">
      <c r="A21" s="31"/>
      <c r="B21" s="33"/>
      <c r="C21" s="35"/>
    </row>
    <row r="23" spans="1:3" ht="30" customHeight="1" x14ac:dyDescent="0.25"/>
  </sheetData>
  <mergeCells count="5">
    <mergeCell ref="E2:J2"/>
    <mergeCell ref="A20:A21"/>
    <mergeCell ref="B20:B21"/>
    <mergeCell ref="C20:C2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A010-5690-4E9C-99F0-E2D68E00C4AD}">
  <dimension ref="A1:D412"/>
  <sheetViews>
    <sheetView workbookViewId="0">
      <selection activeCell="B1" sqref="B1"/>
    </sheetView>
  </sheetViews>
  <sheetFormatPr defaultRowHeight="15" x14ac:dyDescent="0.25"/>
  <cols>
    <col min="1" max="1" width="26.42578125" style="17" bestFit="1" customWidth="1"/>
    <col min="2" max="2" width="16.28515625" style="17" bestFit="1" customWidth="1"/>
    <col min="3" max="3" width="13.28515625" style="17" bestFit="1" customWidth="1"/>
    <col min="4" max="4" width="12.140625" style="17" bestFit="1" customWidth="1"/>
  </cols>
  <sheetData>
    <row r="1" spans="1:4" x14ac:dyDescent="0.25">
      <c r="A1" s="18" t="s">
        <v>60</v>
      </c>
      <c r="B1" s="18" t="s">
        <v>61</v>
      </c>
      <c r="C1" s="18" t="s">
        <v>62</v>
      </c>
      <c r="D1" s="18" t="s">
        <v>63</v>
      </c>
    </row>
    <row r="2" spans="1:4" x14ac:dyDescent="0.25">
      <c r="A2" s="17" t="s">
        <v>64</v>
      </c>
      <c r="B2" s="17">
        <v>287</v>
      </c>
      <c r="C2" s="17" t="s">
        <v>65</v>
      </c>
      <c r="D2" s="17">
        <v>1</v>
      </c>
    </row>
    <row r="3" spans="1:4" x14ac:dyDescent="0.25">
      <c r="A3" s="17" t="s">
        <v>64</v>
      </c>
      <c r="B3" s="17">
        <v>205</v>
      </c>
      <c r="C3" s="17" t="s">
        <v>65</v>
      </c>
      <c r="D3" s="17">
        <v>1</v>
      </c>
    </row>
    <row r="4" spans="1:4" x14ac:dyDescent="0.25">
      <c r="A4" s="17" t="s">
        <v>64</v>
      </c>
      <c r="B4" s="17">
        <v>313</v>
      </c>
      <c r="C4" s="17" t="s">
        <v>65</v>
      </c>
      <c r="D4" s="17">
        <v>1</v>
      </c>
    </row>
    <row r="5" spans="1:4" x14ac:dyDescent="0.25">
      <c r="A5" s="17" t="s">
        <v>64</v>
      </c>
      <c r="B5" s="17">
        <v>57</v>
      </c>
      <c r="C5" s="17" t="s">
        <v>66</v>
      </c>
      <c r="D5" s="17">
        <v>2</v>
      </c>
    </row>
    <row r="6" spans="1:4" x14ac:dyDescent="0.25">
      <c r="A6" s="17" t="s">
        <v>64</v>
      </c>
      <c r="B6" s="17">
        <v>27</v>
      </c>
      <c r="C6" s="17" t="s">
        <v>66</v>
      </c>
      <c r="D6" s="17">
        <v>2</v>
      </c>
    </row>
    <row r="7" spans="1:4" x14ac:dyDescent="0.25">
      <c r="A7" s="17" t="s">
        <v>64</v>
      </c>
      <c r="B7" s="17">
        <v>131</v>
      </c>
      <c r="C7" s="17" t="s">
        <v>66</v>
      </c>
      <c r="D7" s="17">
        <v>2</v>
      </c>
    </row>
    <row r="8" spans="1:4" x14ac:dyDescent="0.25">
      <c r="A8" s="17" t="s">
        <v>64</v>
      </c>
      <c r="B8" s="17">
        <v>38</v>
      </c>
      <c r="C8" s="17" t="s">
        <v>66</v>
      </c>
      <c r="D8" s="17">
        <v>2</v>
      </c>
    </row>
    <row r="9" spans="1:4" x14ac:dyDescent="0.25">
      <c r="A9" s="17" t="s">
        <v>64</v>
      </c>
      <c r="B9" s="17">
        <v>12</v>
      </c>
      <c r="C9" s="17" t="s">
        <v>66</v>
      </c>
      <c r="D9" s="17">
        <v>2</v>
      </c>
    </row>
    <row r="10" spans="1:4" x14ac:dyDescent="0.25">
      <c r="A10" s="17" t="s">
        <v>64</v>
      </c>
      <c r="B10" s="17">
        <v>71</v>
      </c>
      <c r="C10" s="17" t="s">
        <v>66</v>
      </c>
      <c r="D10" s="17">
        <v>2</v>
      </c>
    </row>
    <row r="11" spans="1:4" x14ac:dyDescent="0.25">
      <c r="A11" s="17" t="s">
        <v>64</v>
      </c>
      <c r="B11" s="17">
        <v>39</v>
      </c>
      <c r="C11" s="17" t="s">
        <v>67</v>
      </c>
      <c r="D11" s="17">
        <v>3</v>
      </c>
    </row>
    <row r="12" spans="1:4" x14ac:dyDescent="0.25">
      <c r="A12" s="17" t="s">
        <v>64</v>
      </c>
      <c r="B12" s="17">
        <v>34</v>
      </c>
      <c r="C12" s="17" t="s">
        <v>67</v>
      </c>
      <c r="D12" s="17">
        <v>3</v>
      </c>
    </row>
    <row r="13" spans="1:4" x14ac:dyDescent="0.25">
      <c r="A13" s="17" t="s">
        <v>64</v>
      </c>
      <c r="B13" s="17">
        <v>15</v>
      </c>
      <c r="C13" s="17" t="s">
        <v>67</v>
      </c>
      <c r="D13" s="17">
        <v>3</v>
      </c>
    </row>
    <row r="14" spans="1:4" x14ac:dyDescent="0.25">
      <c r="A14" s="17" t="s">
        <v>64</v>
      </c>
      <c r="B14" s="17">
        <v>120</v>
      </c>
      <c r="C14" s="17" t="s">
        <v>67</v>
      </c>
      <c r="D14" s="17">
        <v>3</v>
      </c>
    </row>
    <row r="15" spans="1:4" x14ac:dyDescent="0.25">
      <c r="A15" s="17" t="s">
        <v>64</v>
      </c>
      <c r="B15" s="17">
        <v>165</v>
      </c>
      <c r="C15" s="17" t="s">
        <v>67</v>
      </c>
      <c r="D15" s="17">
        <v>3</v>
      </c>
    </row>
    <row r="16" spans="1:4" x14ac:dyDescent="0.25">
      <c r="A16" s="17" t="s">
        <v>64</v>
      </c>
      <c r="B16" s="17">
        <v>64</v>
      </c>
      <c r="C16" s="17" t="s">
        <v>67</v>
      </c>
      <c r="D16" s="17">
        <v>3</v>
      </c>
    </row>
    <row r="17" spans="1:4" x14ac:dyDescent="0.25">
      <c r="A17" s="17" t="s">
        <v>64</v>
      </c>
      <c r="B17" s="17">
        <v>22</v>
      </c>
      <c r="C17" s="17" t="s">
        <v>67</v>
      </c>
      <c r="D17" s="17">
        <v>3</v>
      </c>
    </row>
    <row r="18" spans="1:4" x14ac:dyDescent="0.25">
      <c r="A18" s="17" t="s">
        <v>64</v>
      </c>
      <c r="B18" s="17">
        <v>279</v>
      </c>
      <c r="C18" s="17" t="s">
        <v>68</v>
      </c>
      <c r="D18" s="17">
        <v>4</v>
      </c>
    </row>
    <row r="19" spans="1:4" x14ac:dyDescent="0.25">
      <c r="A19" s="17" t="s">
        <v>64</v>
      </c>
      <c r="B19" s="17">
        <v>131</v>
      </c>
      <c r="C19" s="17" t="s">
        <v>68</v>
      </c>
      <c r="D19" s="17">
        <v>4</v>
      </c>
    </row>
    <row r="20" spans="1:4" x14ac:dyDescent="0.25">
      <c r="A20" s="17" t="s">
        <v>64</v>
      </c>
      <c r="B20" s="17">
        <v>180</v>
      </c>
      <c r="C20" s="17" t="s">
        <v>69</v>
      </c>
      <c r="D20" s="17">
        <v>5</v>
      </c>
    </row>
    <row r="21" spans="1:4" x14ac:dyDescent="0.25">
      <c r="A21" s="17" t="s">
        <v>64</v>
      </c>
      <c r="B21" s="17">
        <v>150</v>
      </c>
      <c r="C21" s="17" t="s">
        <v>69</v>
      </c>
      <c r="D21" s="17">
        <v>5</v>
      </c>
    </row>
    <row r="22" spans="1:4" x14ac:dyDescent="0.25">
      <c r="A22" s="17" t="s">
        <v>64</v>
      </c>
      <c r="B22" s="17">
        <v>88</v>
      </c>
      <c r="C22" s="17" t="s">
        <v>69</v>
      </c>
      <c r="D22" s="17">
        <v>5</v>
      </c>
    </row>
    <row r="23" spans="1:4" x14ac:dyDescent="0.25">
      <c r="A23" s="17" t="s">
        <v>64</v>
      </c>
      <c r="B23" s="17">
        <v>138</v>
      </c>
      <c r="C23" s="17" t="s">
        <v>69</v>
      </c>
      <c r="D23" s="17">
        <v>5</v>
      </c>
    </row>
    <row r="24" spans="1:4" x14ac:dyDescent="0.25">
      <c r="A24" s="17" t="s">
        <v>64</v>
      </c>
      <c r="B24" s="17">
        <v>109</v>
      </c>
      <c r="C24" s="17" t="s">
        <v>70</v>
      </c>
      <c r="D24" s="17">
        <v>6</v>
      </c>
    </row>
    <row r="25" spans="1:4" x14ac:dyDescent="0.25">
      <c r="A25" s="17" t="s">
        <v>64</v>
      </c>
      <c r="B25" s="17">
        <v>130</v>
      </c>
      <c r="C25" s="17" t="s">
        <v>70</v>
      </c>
      <c r="D25" s="17">
        <v>6</v>
      </c>
    </row>
    <row r="26" spans="1:4" x14ac:dyDescent="0.25">
      <c r="A26" s="17" t="s">
        <v>64</v>
      </c>
      <c r="B26" s="17">
        <v>20</v>
      </c>
      <c r="C26" s="17" t="s">
        <v>70</v>
      </c>
      <c r="D26" s="17">
        <v>6</v>
      </c>
    </row>
    <row r="27" spans="1:4" x14ac:dyDescent="0.25">
      <c r="A27" s="17" t="s">
        <v>64</v>
      </c>
      <c r="B27" s="17">
        <v>176</v>
      </c>
      <c r="C27" s="17" t="s">
        <v>71</v>
      </c>
      <c r="D27" s="17">
        <v>7</v>
      </c>
    </row>
    <row r="28" spans="1:4" x14ac:dyDescent="0.25">
      <c r="A28" s="17" t="s">
        <v>64</v>
      </c>
      <c r="B28" s="17">
        <v>37</v>
      </c>
      <c r="C28" s="17" t="s">
        <v>71</v>
      </c>
      <c r="D28" s="17">
        <v>7</v>
      </c>
    </row>
    <row r="29" spans="1:4" x14ac:dyDescent="0.25">
      <c r="A29" s="17" t="s">
        <v>64</v>
      </c>
      <c r="B29" s="17">
        <v>12</v>
      </c>
      <c r="C29" s="17" t="s">
        <v>71</v>
      </c>
      <c r="D29" s="17">
        <v>7</v>
      </c>
    </row>
    <row r="30" spans="1:4" x14ac:dyDescent="0.25">
      <c r="A30" s="17" t="s">
        <v>64</v>
      </c>
      <c r="B30" s="17">
        <v>62</v>
      </c>
      <c r="C30" s="17" t="s">
        <v>71</v>
      </c>
      <c r="D30" s="17">
        <v>7</v>
      </c>
    </row>
    <row r="31" spans="1:4" x14ac:dyDescent="0.25">
      <c r="A31" s="17" t="s">
        <v>64</v>
      </c>
      <c r="B31" s="17">
        <v>10</v>
      </c>
      <c r="C31" s="17" t="s">
        <v>72</v>
      </c>
      <c r="D31" s="17">
        <v>8</v>
      </c>
    </row>
    <row r="32" spans="1:4" x14ac:dyDescent="0.25">
      <c r="A32" s="17" t="s">
        <v>64</v>
      </c>
      <c r="B32" s="17">
        <v>114</v>
      </c>
      <c r="C32" s="17" t="s">
        <v>72</v>
      </c>
      <c r="D32" s="17">
        <v>8</v>
      </c>
    </row>
    <row r="33" spans="1:4" x14ac:dyDescent="0.25">
      <c r="A33" s="17" t="s">
        <v>64</v>
      </c>
      <c r="B33" s="17">
        <v>98</v>
      </c>
      <c r="C33" s="17" t="s">
        <v>72</v>
      </c>
      <c r="D33" s="17">
        <v>8</v>
      </c>
    </row>
    <row r="34" spans="1:4" x14ac:dyDescent="0.25">
      <c r="A34" s="17" t="s">
        <v>64</v>
      </c>
      <c r="B34" s="17">
        <v>84</v>
      </c>
      <c r="C34" s="17" t="s">
        <v>72</v>
      </c>
      <c r="D34" s="17">
        <v>8</v>
      </c>
    </row>
    <row r="35" spans="1:4" x14ac:dyDescent="0.25">
      <c r="A35" s="17" t="s">
        <v>64</v>
      </c>
      <c r="B35" s="17">
        <v>15</v>
      </c>
      <c r="C35" s="17" t="s">
        <v>72</v>
      </c>
      <c r="D35" s="17">
        <v>8</v>
      </c>
    </row>
    <row r="36" spans="1:4" x14ac:dyDescent="0.25">
      <c r="A36" s="17" t="s">
        <v>64</v>
      </c>
      <c r="B36" s="17">
        <v>153</v>
      </c>
      <c r="C36" s="17" t="s">
        <v>73</v>
      </c>
      <c r="D36" s="17">
        <v>9</v>
      </c>
    </row>
    <row r="37" spans="1:4" x14ac:dyDescent="0.25">
      <c r="A37" s="17" t="s">
        <v>64</v>
      </c>
      <c r="B37" s="17">
        <v>202</v>
      </c>
      <c r="C37" s="17" t="s">
        <v>73</v>
      </c>
      <c r="D37" s="17">
        <v>9</v>
      </c>
    </row>
    <row r="38" spans="1:4" x14ac:dyDescent="0.25">
      <c r="A38" s="17" t="s">
        <v>64</v>
      </c>
      <c r="B38" s="17">
        <v>24</v>
      </c>
      <c r="C38" s="17" t="s">
        <v>74</v>
      </c>
      <c r="D38" s="17">
        <v>10</v>
      </c>
    </row>
    <row r="39" spans="1:4" x14ac:dyDescent="0.25">
      <c r="A39" s="17" t="s">
        <v>64</v>
      </c>
      <c r="B39" s="17">
        <v>186</v>
      </c>
      <c r="C39" s="17" t="s">
        <v>74</v>
      </c>
      <c r="D39" s="17">
        <v>10</v>
      </c>
    </row>
    <row r="40" spans="1:4" x14ac:dyDescent="0.25">
      <c r="A40" s="17" t="s">
        <v>64</v>
      </c>
      <c r="B40" s="17">
        <v>55</v>
      </c>
      <c r="C40" s="17" t="s">
        <v>74</v>
      </c>
      <c r="D40" s="17">
        <v>10</v>
      </c>
    </row>
    <row r="41" spans="1:4" x14ac:dyDescent="0.25">
      <c r="A41" s="17" t="s">
        <v>64</v>
      </c>
      <c r="B41" s="17">
        <v>56</v>
      </c>
      <c r="C41" s="17" t="s">
        <v>74</v>
      </c>
      <c r="D41" s="17">
        <v>10</v>
      </c>
    </row>
    <row r="42" spans="1:4" x14ac:dyDescent="0.25">
      <c r="A42" s="17" t="s">
        <v>64</v>
      </c>
      <c r="B42" s="17">
        <v>365</v>
      </c>
      <c r="C42" s="17" t="s">
        <v>75</v>
      </c>
      <c r="D42" s="17">
        <v>11</v>
      </c>
    </row>
    <row r="43" spans="1:4" x14ac:dyDescent="0.25">
      <c r="A43" s="17" t="s">
        <v>76</v>
      </c>
      <c r="B43" s="17">
        <v>129</v>
      </c>
      <c r="C43" s="17" t="s">
        <v>65</v>
      </c>
      <c r="D43" s="17">
        <v>1</v>
      </c>
    </row>
    <row r="44" spans="1:4" x14ac:dyDescent="0.25">
      <c r="A44" s="17" t="s">
        <v>76</v>
      </c>
      <c r="B44" s="17">
        <v>63</v>
      </c>
      <c r="C44" s="17" t="s">
        <v>65</v>
      </c>
      <c r="D44" s="17">
        <v>1</v>
      </c>
    </row>
    <row r="45" spans="1:4" x14ac:dyDescent="0.25">
      <c r="A45" s="17" t="s">
        <v>76</v>
      </c>
      <c r="B45" s="17">
        <v>174</v>
      </c>
      <c r="C45" s="17" t="s">
        <v>65</v>
      </c>
      <c r="D45" s="17">
        <v>1</v>
      </c>
    </row>
    <row r="46" spans="1:4" x14ac:dyDescent="0.25">
      <c r="A46" s="17" t="s">
        <v>76</v>
      </c>
      <c r="B46" s="17">
        <v>20</v>
      </c>
      <c r="C46" s="17" t="s">
        <v>66</v>
      </c>
      <c r="D46" s="17">
        <v>2</v>
      </c>
    </row>
    <row r="47" spans="1:4" x14ac:dyDescent="0.25">
      <c r="A47" s="17" t="s">
        <v>76</v>
      </c>
      <c r="B47" s="17">
        <v>119</v>
      </c>
      <c r="C47" s="17" t="s">
        <v>66</v>
      </c>
      <c r="D47" s="17">
        <v>2</v>
      </c>
    </row>
    <row r="48" spans="1:4" x14ac:dyDescent="0.25">
      <c r="A48" s="17" t="s">
        <v>76</v>
      </c>
      <c r="B48" s="17">
        <v>108</v>
      </c>
      <c r="C48" s="17" t="s">
        <v>66</v>
      </c>
      <c r="D48" s="17">
        <v>2</v>
      </c>
    </row>
    <row r="49" spans="1:4" x14ac:dyDescent="0.25">
      <c r="A49" s="17" t="s">
        <v>76</v>
      </c>
      <c r="B49" s="17">
        <v>40</v>
      </c>
      <c r="C49" s="17" t="s">
        <v>66</v>
      </c>
      <c r="D49" s="17">
        <v>2</v>
      </c>
    </row>
    <row r="50" spans="1:4" x14ac:dyDescent="0.25">
      <c r="A50" s="17" t="s">
        <v>76</v>
      </c>
      <c r="B50" s="17">
        <v>12</v>
      </c>
      <c r="C50" s="17" t="s">
        <v>66</v>
      </c>
      <c r="D50" s="17">
        <v>2</v>
      </c>
    </row>
    <row r="51" spans="1:4" x14ac:dyDescent="0.25">
      <c r="A51" s="17" t="s">
        <v>76</v>
      </c>
      <c r="B51" s="17">
        <v>29</v>
      </c>
      <c r="C51" s="17" t="s">
        <v>66</v>
      </c>
      <c r="D51" s="17">
        <v>2</v>
      </c>
    </row>
    <row r="52" spans="1:4" x14ac:dyDescent="0.25">
      <c r="A52" s="17" t="s">
        <v>76</v>
      </c>
      <c r="B52" s="17">
        <v>63</v>
      </c>
      <c r="C52" s="17" t="s">
        <v>67</v>
      </c>
      <c r="D52" s="17">
        <v>3</v>
      </c>
    </row>
    <row r="53" spans="1:4" x14ac:dyDescent="0.25">
      <c r="A53" s="17" t="s">
        <v>76</v>
      </c>
      <c r="B53" s="17">
        <v>40</v>
      </c>
      <c r="C53" s="17" t="s">
        <v>67</v>
      </c>
      <c r="D53" s="17">
        <v>3</v>
      </c>
    </row>
    <row r="54" spans="1:4" x14ac:dyDescent="0.25">
      <c r="A54" s="17" t="s">
        <v>76</v>
      </c>
      <c r="B54" s="17">
        <v>9</v>
      </c>
      <c r="C54" s="17" t="s">
        <v>67</v>
      </c>
      <c r="D54" s="17">
        <v>3</v>
      </c>
    </row>
    <row r="55" spans="1:4" x14ac:dyDescent="0.25">
      <c r="A55" s="17" t="s">
        <v>76</v>
      </c>
      <c r="B55" s="17">
        <v>69</v>
      </c>
      <c r="C55" s="17" t="s">
        <v>67</v>
      </c>
      <c r="D55" s="17">
        <v>3</v>
      </c>
    </row>
    <row r="56" spans="1:4" x14ac:dyDescent="0.25">
      <c r="A56" s="17" t="s">
        <v>76</v>
      </c>
      <c r="B56" s="17">
        <v>113</v>
      </c>
      <c r="C56" s="17" t="s">
        <v>67</v>
      </c>
      <c r="D56" s="17">
        <v>3</v>
      </c>
    </row>
    <row r="57" spans="1:4" x14ac:dyDescent="0.25">
      <c r="A57" s="17" t="s">
        <v>76</v>
      </c>
      <c r="B57" s="17">
        <v>34</v>
      </c>
      <c r="C57" s="17" t="s">
        <v>67</v>
      </c>
      <c r="D57" s="17">
        <v>3</v>
      </c>
    </row>
    <row r="58" spans="1:4" x14ac:dyDescent="0.25">
      <c r="A58" s="17" t="s">
        <v>76</v>
      </c>
      <c r="B58" s="17">
        <v>26</v>
      </c>
      <c r="C58" s="17" t="s">
        <v>67</v>
      </c>
      <c r="D58" s="17">
        <v>3</v>
      </c>
    </row>
    <row r="59" spans="1:4" x14ac:dyDescent="0.25">
      <c r="A59" s="17" t="s">
        <v>76</v>
      </c>
      <c r="B59" s="17">
        <v>138</v>
      </c>
      <c r="C59" s="17" t="s">
        <v>68</v>
      </c>
      <c r="D59" s="17">
        <v>4</v>
      </c>
    </row>
    <row r="60" spans="1:4" x14ac:dyDescent="0.25">
      <c r="A60" s="17" t="s">
        <v>76</v>
      </c>
      <c r="B60" s="17">
        <v>45</v>
      </c>
      <c r="C60" s="17" t="s">
        <v>68</v>
      </c>
      <c r="D60" s="17">
        <v>4</v>
      </c>
    </row>
    <row r="61" spans="1:4" x14ac:dyDescent="0.25">
      <c r="A61" s="17" t="s">
        <v>76</v>
      </c>
      <c r="B61" s="17">
        <v>69</v>
      </c>
      <c r="C61" s="17" t="s">
        <v>69</v>
      </c>
      <c r="D61" s="17">
        <v>5</v>
      </c>
    </row>
    <row r="62" spans="1:4" x14ac:dyDescent="0.25">
      <c r="A62" s="17" t="s">
        <v>76</v>
      </c>
      <c r="B62" s="17">
        <v>82</v>
      </c>
      <c r="C62" s="17" t="s">
        <v>69</v>
      </c>
      <c r="D62" s="17">
        <v>5</v>
      </c>
    </row>
    <row r="63" spans="1:4" x14ac:dyDescent="0.25">
      <c r="A63" s="17" t="s">
        <v>76</v>
      </c>
      <c r="B63" s="17">
        <v>49</v>
      </c>
      <c r="C63" s="17" t="s">
        <v>69</v>
      </c>
      <c r="D63" s="17">
        <v>5</v>
      </c>
    </row>
    <row r="64" spans="1:4" x14ac:dyDescent="0.25">
      <c r="A64" s="17" t="s">
        <v>76</v>
      </c>
      <c r="B64" s="17">
        <v>74</v>
      </c>
      <c r="C64" s="17" t="s">
        <v>69</v>
      </c>
      <c r="D64" s="17">
        <v>5</v>
      </c>
    </row>
    <row r="65" spans="1:4" x14ac:dyDescent="0.25">
      <c r="A65" s="17" t="s">
        <v>76</v>
      </c>
      <c r="B65" s="17">
        <v>65</v>
      </c>
      <c r="C65" s="17" t="s">
        <v>70</v>
      </c>
      <c r="D65" s="17">
        <v>6</v>
      </c>
    </row>
    <row r="66" spans="1:4" x14ac:dyDescent="0.25">
      <c r="A66" s="17" t="s">
        <v>76</v>
      </c>
      <c r="B66" s="17">
        <v>24</v>
      </c>
      <c r="C66" s="17" t="s">
        <v>70</v>
      </c>
      <c r="D66" s="17">
        <v>6</v>
      </c>
    </row>
    <row r="67" spans="1:4" x14ac:dyDescent="0.25">
      <c r="A67" s="17" t="s">
        <v>76</v>
      </c>
      <c r="B67" s="17">
        <v>25</v>
      </c>
      <c r="C67" s="17" t="s">
        <v>70</v>
      </c>
      <c r="D67" s="17">
        <v>6</v>
      </c>
    </row>
    <row r="68" spans="1:4" x14ac:dyDescent="0.25">
      <c r="A68" s="17" t="s">
        <v>76</v>
      </c>
      <c r="B68" s="17">
        <v>108</v>
      </c>
      <c r="C68" s="17" t="s">
        <v>71</v>
      </c>
      <c r="D68" s="17">
        <v>7</v>
      </c>
    </row>
    <row r="69" spans="1:4" x14ac:dyDescent="0.25">
      <c r="A69" s="17" t="s">
        <v>76</v>
      </c>
      <c r="B69" s="17">
        <v>41</v>
      </c>
      <c r="C69" s="17" t="s">
        <v>71</v>
      </c>
      <c r="D69" s="17">
        <v>7</v>
      </c>
    </row>
    <row r="70" spans="1:4" x14ac:dyDescent="0.25">
      <c r="A70" s="17" t="s">
        <v>76</v>
      </c>
      <c r="B70" s="17">
        <v>13</v>
      </c>
      <c r="C70" s="17" t="s">
        <v>71</v>
      </c>
      <c r="D70" s="17">
        <v>7</v>
      </c>
    </row>
    <row r="71" spans="1:4" x14ac:dyDescent="0.25">
      <c r="A71" s="17" t="s">
        <v>76</v>
      </c>
      <c r="B71" s="17">
        <v>33</v>
      </c>
      <c r="C71" s="17" t="s">
        <v>71</v>
      </c>
      <c r="D71" s="17">
        <v>7</v>
      </c>
    </row>
    <row r="72" spans="1:4" x14ac:dyDescent="0.25">
      <c r="A72" s="17" t="s">
        <v>76</v>
      </c>
      <c r="B72" s="17">
        <v>11</v>
      </c>
      <c r="C72" s="17" t="s">
        <v>72</v>
      </c>
      <c r="D72" s="17">
        <v>8</v>
      </c>
    </row>
    <row r="73" spans="1:4" x14ac:dyDescent="0.25">
      <c r="A73" s="17" t="s">
        <v>76</v>
      </c>
      <c r="B73" s="17">
        <v>40</v>
      </c>
      <c r="C73" s="17" t="s">
        <v>72</v>
      </c>
      <c r="D73" s="17">
        <v>8</v>
      </c>
    </row>
    <row r="74" spans="1:4" x14ac:dyDescent="0.25">
      <c r="A74" s="17" t="s">
        <v>76</v>
      </c>
      <c r="B74" s="17">
        <v>63</v>
      </c>
      <c r="C74" s="17" t="s">
        <v>72</v>
      </c>
      <c r="D74" s="17">
        <v>8</v>
      </c>
    </row>
    <row r="75" spans="1:4" x14ac:dyDescent="0.25">
      <c r="A75" s="17" t="s">
        <v>76</v>
      </c>
      <c r="B75" s="17">
        <v>37</v>
      </c>
      <c r="C75" s="17" t="s">
        <v>72</v>
      </c>
      <c r="D75" s="17">
        <v>8</v>
      </c>
    </row>
    <row r="76" spans="1:4" x14ac:dyDescent="0.25">
      <c r="A76" s="17" t="s">
        <v>76</v>
      </c>
      <c r="B76" s="17">
        <v>26</v>
      </c>
      <c r="C76" s="17" t="s">
        <v>72</v>
      </c>
      <c r="D76" s="17">
        <v>8</v>
      </c>
    </row>
    <row r="77" spans="1:4" x14ac:dyDescent="0.25">
      <c r="A77" s="17" t="s">
        <v>76</v>
      </c>
      <c r="B77" s="17">
        <v>102</v>
      </c>
      <c r="C77" s="17" t="s">
        <v>73</v>
      </c>
      <c r="D77" s="17">
        <v>9</v>
      </c>
    </row>
    <row r="78" spans="1:4" x14ac:dyDescent="0.25">
      <c r="A78" s="17" t="s">
        <v>76</v>
      </c>
      <c r="B78" s="17">
        <v>66</v>
      </c>
      <c r="C78" s="17" t="s">
        <v>73</v>
      </c>
      <c r="D78" s="17">
        <v>9</v>
      </c>
    </row>
    <row r="79" spans="1:4" x14ac:dyDescent="0.25">
      <c r="A79" s="17" t="s">
        <v>76</v>
      </c>
      <c r="B79" s="17">
        <v>12</v>
      </c>
      <c r="C79" s="17" t="s">
        <v>74</v>
      </c>
      <c r="D79" s="17">
        <v>10</v>
      </c>
    </row>
    <row r="80" spans="1:4" x14ac:dyDescent="0.25">
      <c r="A80" s="17" t="s">
        <v>76</v>
      </c>
      <c r="B80" s="17">
        <v>181</v>
      </c>
      <c r="C80" s="17" t="s">
        <v>74</v>
      </c>
      <c r="D80" s="17">
        <v>10</v>
      </c>
    </row>
    <row r="81" spans="1:4" x14ac:dyDescent="0.25">
      <c r="A81" s="17" t="s">
        <v>76</v>
      </c>
      <c r="B81" s="17">
        <v>22</v>
      </c>
      <c r="C81" s="17" t="s">
        <v>74</v>
      </c>
      <c r="D81" s="17">
        <v>10</v>
      </c>
    </row>
    <row r="82" spans="1:4" x14ac:dyDescent="0.25">
      <c r="A82" s="17" t="s">
        <v>76</v>
      </c>
      <c r="B82" s="17">
        <v>9</v>
      </c>
      <c r="C82" s="17" t="s">
        <v>74</v>
      </c>
      <c r="D82" s="17">
        <v>10</v>
      </c>
    </row>
    <row r="83" spans="1:4" x14ac:dyDescent="0.25">
      <c r="A83" s="17" t="s">
        <v>76</v>
      </c>
      <c r="B83" s="17">
        <v>19</v>
      </c>
      <c r="C83" s="17" t="s">
        <v>75</v>
      </c>
      <c r="D83" s="17">
        <v>11</v>
      </c>
    </row>
    <row r="84" spans="1:4" x14ac:dyDescent="0.25">
      <c r="A84" s="17" t="s">
        <v>76</v>
      </c>
      <c r="B84" s="17">
        <v>102</v>
      </c>
      <c r="C84" s="17" t="s">
        <v>75</v>
      </c>
      <c r="D84" s="17">
        <v>11</v>
      </c>
    </row>
    <row r="85" spans="1:4" x14ac:dyDescent="0.25">
      <c r="A85" s="17" t="s">
        <v>77</v>
      </c>
      <c r="B85" s="17">
        <v>258</v>
      </c>
      <c r="C85" s="17" t="s">
        <v>65</v>
      </c>
      <c r="D85" s="17">
        <v>1</v>
      </c>
    </row>
    <row r="86" spans="1:4" x14ac:dyDescent="0.25">
      <c r="A86" s="17" t="s">
        <v>77</v>
      </c>
      <c r="B86" s="17">
        <v>202</v>
      </c>
      <c r="C86" s="17" t="s">
        <v>65</v>
      </c>
      <c r="D86" s="17">
        <v>1</v>
      </c>
    </row>
    <row r="87" spans="1:4" x14ac:dyDescent="0.25">
      <c r="A87" s="17" t="s">
        <v>77</v>
      </c>
      <c r="B87" s="17">
        <v>389</v>
      </c>
      <c r="C87" s="17" t="s">
        <v>65</v>
      </c>
      <c r="D87" s="17">
        <v>1</v>
      </c>
    </row>
    <row r="88" spans="1:4" x14ac:dyDescent="0.25">
      <c r="A88" s="17" t="s">
        <v>77</v>
      </c>
      <c r="B88" s="17">
        <v>69</v>
      </c>
      <c r="C88" s="17" t="s">
        <v>66</v>
      </c>
      <c r="D88" s="17">
        <v>2</v>
      </c>
    </row>
    <row r="89" spans="1:4" x14ac:dyDescent="0.25">
      <c r="A89" s="17" t="s">
        <v>77</v>
      </c>
      <c r="B89" s="17">
        <v>17</v>
      </c>
      <c r="C89" s="17" t="s">
        <v>66</v>
      </c>
      <c r="D89" s="17">
        <v>2</v>
      </c>
    </row>
    <row r="90" spans="1:4" x14ac:dyDescent="0.25">
      <c r="A90" s="17" t="s">
        <v>77</v>
      </c>
      <c r="B90" s="17">
        <v>39</v>
      </c>
      <c r="C90" s="17" t="s">
        <v>66</v>
      </c>
      <c r="D90" s="17">
        <v>2</v>
      </c>
    </row>
    <row r="91" spans="1:4" x14ac:dyDescent="0.25">
      <c r="A91" s="17" t="s">
        <v>77</v>
      </c>
      <c r="B91" s="17">
        <v>306</v>
      </c>
      <c r="C91" s="17" t="s">
        <v>66</v>
      </c>
      <c r="D91" s="17">
        <v>2</v>
      </c>
    </row>
    <row r="92" spans="1:4" x14ac:dyDescent="0.25">
      <c r="A92" s="17" t="s">
        <v>77</v>
      </c>
      <c r="B92" s="17">
        <v>87</v>
      </c>
      <c r="C92" s="17" t="s">
        <v>66</v>
      </c>
      <c r="D92" s="17">
        <v>2</v>
      </c>
    </row>
    <row r="93" spans="1:4" x14ac:dyDescent="0.25">
      <c r="A93" s="17" t="s">
        <v>77</v>
      </c>
      <c r="B93" s="17">
        <v>19</v>
      </c>
      <c r="C93" s="17" t="s">
        <v>66</v>
      </c>
      <c r="D93" s="17">
        <v>2</v>
      </c>
    </row>
    <row r="94" spans="1:4" x14ac:dyDescent="0.25">
      <c r="A94" s="17" t="s">
        <v>77</v>
      </c>
      <c r="B94" s="17">
        <v>58</v>
      </c>
      <c r="C94" s="17" t="s">
        <v>66</v>
      </c>
      <c r="D94" s="17">
        <v>2</v>
      </c>
    </row>
    <row r="95" spans="1:4" x14ac:dyDescent="0.25">
      <c r="A95" s="17" t="s">
        <v>77</v>
      </c>
      <c r="B95" s="17">
        <v>78</v>
      </c>
      <c r="C95" s="17" t="s">
        <v>67</v>
      </c>
      <c r="D95" s="17">
        <v>3</v>
      </c>
    </row>
    <row r="96" spans="1:4" x14ac:dyDescent="0.25">
      <c r="A96" s="17" t="s">
        <v>77</v>
      </c>
      <c r="B96" s="17">
        <v>45</v>
      </c>
      <c r="C96" s="17" t="s">
        <v>67</v>
      </c>
      <c r="D96" s="17">
        <v>3</v>
      </c>
    </row>
    <row r="97" spans="1:4" x14ac:dyDescent="0.25">
      <c r="A97" s="17" t="s">
        <v>77</v>
      </c>
      <c r="B97" s="17">
        <v>8</v>
      </c>
      <c r="C97" s="17" t="s">
        <v>67</v>
      </c>
      <c r="D97" s="17">
        <v>3</v>
      </c>
    </row>
    <row r="98" spans="1:4" x14ac:dyDescent="0.25">
      <c r="A98" s="17" t="s">
        <v>77</v>
      </c>
      <c r="B98" s="17">
        <v>148</v>
      </c>
      <c r="C98" s="17" t="s">
        <v>67</v>
      </c>
      <c r="D98" s="17">
        <v>3</v>
      </c>
    </row>
    <row r="99" spans="1:4" x14ac:dyDescent="0.25">
      <c r="A99" s="17" t="s">
        <v>77</v>
      </c>
      <c r="B99" s="17">
        <v>218</v>
      </c>
      <c r="C99" s="17" t="s">
        <v>67</v>
      </c>
      <c r="D99" s="17">
        <v>3</v>
      </c>
    </row>
    <row r="100" spans="1:4" x14ac:dyDescent="0.25">
      <c r="A100" s="17" t="s">
        <v>77</v>
      </c>
      <c r="B100" s="17">
        <v>87</v>
      </c>
      <c r="C100" s="17" t="s">
        <v>67</v>
      </c>
      <c r="D100" s="17">
        <v>3</v>
      </c>
    </row>
    <row r="101" spans="1:4" x14ac:dyDescent="0.25">
      <c r="A101" s="17" t="s">
        <v>77</v>
      </c>
      <c r="B101" s="17">
        <v>59</v>
      </c>
      <c r="C101" s="17" t="s">
        <v>67</v>
      </c>
      <c r="D101" s="17">
        <v>3</v>
      </c>
    </row>
    <row r="102" spans="1:4" x14ac:dyDescent="0.25">
      <c r="A102" s="17" t="s">
        <v>77</v>
      </c>
      <c r="B102" s="17">
        <v>347</v>
      </c>
      <c r="C102" s="17" t="s">
        <v>68</v>
      </c>
      <c r="D102" s="17">
        <v>4</v>
      </c>
    </row>
    <row r="103" spans="1:4" x14ac:dyDescent="0.25">
      <c r="A103" s="17" t="s">
        <v>77</v>
      </c>
      <c r="B103" s="17">
        <v>172</v>
      </c>
      <c r="C103" s="17" t="s">
        <v>68</v>
      </c>
      <c r="D103" s="17">
        <v>4</v>
      </c>
    </row>
    <row r="104" spans="1:4" x14ac:dyDescent="0.25">
      <c r="A104" s="17" t="s">
        <v>77</v>
      </c>
      <c r="B104" s="17">
        <v>170</v>
      </c>
      <c r="C104" s="17" t="s">
        <v>69</v>
      </c>
      <c r="D104" s="17">
        <v>5</v>
      </c>
    </row>
    <row r="105" spans="1:4" x14ac:dyDescent="0.25">
      <c r="A105" s="17" t="s">
        <v>77</v>
      </c>
      <c r="B105" s="17">
        <v>147</v>
      </c>
      <c r="C105" s="17" t="s">
        <v>69</v>
      </c>
      <c r="D105" s="17">
        <v>5</v>
      </c>
    </row>
    <row r="106" spans="1:4" x14ac:dyDescent="0.25">
      <c r="A106" s="17" t="s">
        <v>77</v>
      </c>
      <c r="B106" s="17">
        <v>158</v>
      </c>
      <c r="C106" s="17" t="s">
        <v>69</v>
      </c>
      <c r="D106" s="17">
        <v>5</v>
      </c>
    </row>
    <row r="107" spans="1:4" x14ac:dyDescent="0.25">
      <c r="A107" s="17" t="s">
        <v>77</v>
      </c>
      <c r="B107" s="17">
        <v>200</v>
      </c>
      <c r="C107" s="17" t="s">
        <v>69</v>
      </c>
      <c r="D107" s="17">
        <v>5</v>
      </c>
    </row>
    <row r="108" spans="1:4" x14ac:dyDescent="0.25">
      <c r="A108" s="17" t="s">
        <v>77</v>
      </c>
      <c r="B108" s="17">
        <v>154</v>
      </c>
      <c r="C108" s="17" t="s">
        <v>70</v>
      </c>
      <c r="D108" s="17">
        <v>6</v>
      </c>
    </row>
    <row r="109" spans="1:4" x14ac:dyDescent="0.25">
      <c r="A109" s="17" t="s">
        <v>77</v>
      </c>
      <c r="B109" s="17">
        <v>119</v>
      </c>
      <c r="C109" s="17" t="s">
        <v>70</v>
      </c>
      <c r="D109" s="17">
        <v>6</v>
      </c>
    </row>
    <row r="110" spans="1:4" x14ac:dyDescent="0.25">
      <c r="A110" s="17" t="s">
        <v>77</v>
      </c>
      <c r="B110" s="17">
        <v>55</v>
      </c>
      <c r="C110" s="17" t="s">
        <v>70</v>
      </c>
      <c r="D110" s="17">
        <v>6</v>
      </c>
    </row>
    <row r="111" spans="1:4" x14ac:dyDescent="0.25">
      <c r="A111" s="17" t="s">
        <v>77</v>
      </c>
      <c r="B111" s="17">
        <v>256</v>
      </c>
      <c r="C111" s="17" t="s">
        <v>71</v>
      </c>
      <c r="D111" s="17">
        <v>7</v>
      </c>
    </row>
    <row r="112" spans="1:4" x14ac:dyDescent="0.25">
      <c r="A112" s="17" t="s">
        <v>77</v>
      </c>
      <c r="B112" s="17">
        <v>142</v>
      </c>
      <c r="C112" s="17" t="s">
        <v>71</v>
      </c>
      <c r="D112" s="17">
        <v>7</v>
      </c>
    </row>
    <row r="113" spans="1:4" x14ac:dyDescent="0.25">
      <c r="A113" s="17" t="s">
        <v>77</v>
      </c>
      <c r="B113" s="17">
        <v>31</v>
      </c>
      <c r="C113" s="17" t="s">
        <v>71</v>
      </c>
      <c r="D113" s="17">
        <v>7</v>
      </c>
    </row>
    <row r="114" spans="1:4" x14ac:dyDescent="0.25">
      <c r="A114" s="17" t="s">
        <v>77</v>
      </c>
      <c r="B114" s="17">
        <v>127</v>
      </c>
      <c r="C114" s="17" t="s">
        <v>71</v>
      </c>
      <c r="D114" s="17">
        <v>7</v>
      </c>
    </row>
    <row r="115" spans="1:4" x14ac:dyDescent="0.25">
      <c r="A115" s="17" t="s">
        <v>77</v>
      </c>
      <c r="B115" s="17">
        <v>24</v>
      </c>
      <c r="C115" s="17" t="s">
        <v>72</v>
      </c>
      <c r="D115" s="17">
        <v>8</v>
      </c>
    </row>
    <row r="116" spans="1:4" x14ac:dyDescent="0.25">
      <c r="A116" s="17" t="s">
        <v>77</v>
      </c>
      <c r="B116" s="17">
        <v>203</v>
      </c>
      <c r="C116" s="17" t="s">
        <v>72</v>
      </c>
      <c r="D116" s="17">
        <v>8</v>
      </c>
    </row>
    <row r="117" spans="1:4" x14ac:dyDescent="0.25">
      <c r="A117" s="17" t="s">
        <v>77</v>
      </c>
      <c r="B117" s="17">
        <v>134</v>
      </c>
      <c r="C117" s="17" t="s">
        <v>72</v>
      </c>
      <c r="D117" s="17">
        <v>8</v>
      </c>
    </row>
    <row r="118" spans="1:4" x14ac:dyDescent="0.25">
      <c r="A118" s="17" t="s">
        <v>77</v>
      </c>
      <c r="B118" s="17">
        <v>123</v>
      </c>
      <c r="C118" s="17" t="s">
        <v>72</v>
      </c>
      <c r="D118" s="17">
        <v>8</v>
      </c>
    </row>
    <row r="119" spans="1:4" x14ac:dyDescent="0.25">
      <c r="A119" s="17" t="s">
        <v>77</v>
      </c>
      <c r="B119" s="17">
        <v>30</v>
      </c>
      <c r="C119" s="17" t="s">
        <v>72</v>
      </c>
      <c r="D119" s="17">
        <v>8</v>
      </c>
    </row>
    <row r="120" spans="1:4" x14ac:dyDescent="0.25">
      <c r="A120" s="17" t="s">
        <v>77</v>
      </c>
      <c r="B120" s="17">
        <v>287</v>
      </c>
      <c r="C120" s="17" t="s">
        <v>73</v>
      </c>
      <c r="D120" s="17">
        <v>9</v>
      </c>
    </row>
    <row r="121" spans="1:4" x14ac:dyDescent="0.25">
      <c r="A121" s="17" t="s">
        <v>77</v>
      </c>
      <c r="B121" s="17">
        <v>205</v>
      </c>
      <c r="C121" s="17" t="s">
        <v>73</v>
      </c>
      <c r="D121" s="17">
        <v>9</v>
      </c>
    </row>
    <row r="122" spans="1:4" x14ac:dyDescent="0.25">
      <c r="A122" s="17" t="s">
        <v>77</v>
      </c>
      <c r="B122" s="17">
        <v>33</v>
      </c>
      <c r="C122" s="17" t="s">
        <v>74</v>
      </c>
      <c r="D122" s="17">
        <v>10</v>
      </c>
    </row>
    <row r="123" spans="1:4" x14ac:dyDescent="0.25">
      <c r="A123" s="17" t="s">
        <v>77</v>
      </c>
      <c r="B123" s="17">
        <v>243</v>
      </c>
      <c r="C123" s="17" t="s">
        <v>74</v>
      </c>
      <c r="D123" s="17">
        <v>10</v>
      </c>
    </row>
    <row r="124" spans="1:4" x14ac:dyDescent="0.25">
      <c r="A124" s="17" t="s">
        <v>77</v>
      </c>
      <c r="B124" s="17">
        <v>40</v>
      </c>
      <c r="C124" s="17" t="s">
        <v>74</v>
      </c>
      <c r="D124" s="17">
        <v>10</v>
      </c>
    </row>
    <row r="125" spans="1:4" x14ac:dyDescent="0.25">
      <c r="A125" s="17" t="s">
        <v>77</v>
      </c>
      <c r="B125" s="17">
        <v>90</v>
      </c>
      <c r="C125" s="17" t="s">
        <v>75</v>
      </c>
      <c r="D125" s="17">
        <v>11</v>
      </c>
    </row>
    <row r="126" spans="1:4" x14ac:dyDescent="0.25">
      <c r="A126" s="17" t="s">
        <v>77</v>
      </c>
      <c r="B126" s="17">
        <v>262</v>
      </c>
      <c r="C126" s="17" t="s">
        <v>75</v>
      </c>
      <c r="D126" s="17">
        <v>11</v>
      </c>
    </row>
    <row r="127" spans="1:4" x14ac:dyDescent="0.25">
      <c r="A127" s="17" t="s">
        <v>78</v>
      </c>
      <c r="B127" s="17">
        <v>268</v>
      </c>
      <c r="C127" s="17" t="s">
        <v>65</v>
      </c>
      <c r="D127" s="17">
        <v>1</v>
      </c>
    </row>
    <row r="128" spans="1:4" x14ac:dyDescent="0.25">
      <c r="A128" s="17" t="s">
        <v>78</v>
      </c>
      <c r="B128" s="17">
        <v>176</v>
      </c>
      <c r="C128" s="17" t="s">
        <v>65</v>
      </c>
      <c r="D128" s="17">
        <v>1</v>
      </c>
    </row>
    <row r="129" spans="1:4" x14ac:dyDescent="0.25">
      <c r="A129" s="17" t="s">
        <v>78</v>
      </c>
      <c r="B129" s="17">
        <v>345</v>
      </c>
      <c r="C129" s="17" t="s">
        <v>65</v>
      </c>
      <c r="D129" s="17">
        <v>1</v>
      </c>
    </row>
    <row r="130" spans="1:4" x14ac:dyDescent="0.25">
      <c r="A130" s="17" t="s">
        <v>78</v>
      </c>
      <c r="B130" s="17">
        <v>70</v>
      </c>
      <c r="C130" s="17" t="s">
        <v>66</v>
      </c>
      <c r="D130" s="17">
        <v>2</v>
      </c>
    </row>
    <row r="131" spans="1:4" x14ac:dyDescent="0.25">
      <c r="A131" s="17" t="s">
        <v>78</v>
      </c>
      <c r="B131" s="17">
        <v>17</v>
      </c>
      <c r="C131" s="17" t="s">
        <v>66</v>
      </c>
      <c r="D131" s="17">
        <v>2</v>
      </c>
    </row>
    <row r="132" spans="1:4" x14ac:dyDescent="0.25">
      <c r="A132" s="17" t="s">
        <v>78</v>
      </c>
      <c r="B132" s="17">
        <v>11</v>
      </c>
      <c r="C132" s="17" t="s">
        <v>66</v>
      </c>
      <c r="D132" s="17">
        <v>2</v>
      </c>
    </row>
    <row r="133" spans="1:4" x14ac:dyDescent="0.25">
      <c r="A133" s="17" t="s">
        <v>78</v>
      </c>
      <c r="B133" s="17">
        <v>212</v>
      </c>
      <c r="C133" s="17" t="s">
        <v>66</v>
      </c>
      <c r="D133" s="17">
        <v>2</v>
      </c>
    </row>
    <row r="134" spans="1:4" x14ac:dyDescent="0.25">
      <c r="A134" s="17" t="s">
        <v>78</v>
      </c>
      <c r="B134" s="17">
        <v>57</v>
      </c>
      <c r="C134" s="17" t="s">
        <v>66</v>
      </c>
      <c r="D134" s="17">
        <v>2</v>
      </c>
    </row>
    <row r="135" spans="1:4" x14ac:dyDescent="0.25">
      <c r="A135" s="17" t="s">
        <v>78</v>
      </c>
      <c r="B135" s="17">
        <v>23</v>
      </c>
      <c r="C135" s="17" t="s">
        <v>66</v>
      </c>
      <c r="D135" s="17">
        <v>2</v>
      </c>
    </row>
    <row r="136" spans="1:4" x14ac:dyDescent="0.25">
      <c r="A136" s="17" t="s">
        <v>78</v>
      </c>
      <c r="B136" s="17">
        <v>67</v>
      </c>
      <c r="C136" s="17" t="s">
        <v>66</v>
      </c>
      <c r="D136" s="17">
        <v>2</v>
      </c>
    </row>
    <row r="137" spans="1:4" x14ac:dyDescent="0.25">
      <c r="A137" s="17" t="s">
        <v>78</v>
      </c>
      <c r="B137" s="17">
        <v>72</v>
      </c>
      <c r="C137" s="17" t="s">
        <v>67</v>
      </c>
      <c r="D137" s="17">
        <v>3</v>
      </c>
    </row>
    <row r="138" spans="1:4" x14ac:dyDescent="0.25">
      <c r="A138" s="17" t="s">
        <v>78</v>
      </c>
      <c r="B138" s="17">
        <v>53</v>
      </c>
      <c r="C138" s="17" t="s">
        <v>67</v>
      </c>
      <c r="D138" s="17">
        <v>3</v>
      </c>
    </row>
    <row r="139" spans="1:4" x14ac:dyDescent="0.25">
      <c r="A139" s="17" t="s">
        <v>78</v>
      </c>
      <c r="B139" s="17">
        <v>11</v>
      </c>
      <c r="C139" s="17" t="s">
        <v>67</v>
      </c>
      <c r="D139" s="17">
        <v>3</v>
      </c>
    </row>
    <row r="140" spans="1:4" x14ac:dyDescent="0.25">
      <c r="A140" s="17" t="s">
        <v>78</v>
      </c>
      <c r="B140" s="17">
        <v>109</v>
      </c>
      <c r="C140" s="17" t="s">
        <v>67</v>
      </c>
      <c r="D140" s="17">
        <v>3</v>
      </c>
    </row>
    <row r="141" spans="1:4" x14ac:dyDescent="0.25">
      <c r="A141" s="17" t="s">
        <v>78</v>
      </c>
      <c r="B141" s="17">
        <v>239</v>
      </c>
      <c r="C141" s="17" t="s">
        <v>67</v>
      </c>
      <c r="D141" s="17">
        <v>3</v>
      </c>
    </row>
    <row r="142" spans="1:4" x14ac:dyDescent="0.25">
      <c r="A142" s="17" t="s">
        <v>78</v>
      </c>
      <c r="B142" s="17">
        <v>52</v>
      </c>
      <c r="C142" s="17" t="s">
        <v>67</v>
      </c>
      <c r="D142" s="17">
        <v>3</v>
      </c>
    </row>
    <row r="143" spans="1:4" x14ac:dyDescent="0.25">
      <c r="A143" s="17" t="s">
        <v>78</v>
      </c>
      <c r="B143" s="17">
        <v>108</v>
      </c>
      <c r="C143" s="17" t="s">
        <v>67</v>
      </c>
      <c r="D143" s="17">
        <v>3</v>
      </c>
    </row>
    <row r="144" spans="1:4" x14ac:dyDescent="0.25">
      <c r="A144" s="17" t="s">
        <v>78</v>
      </c>
      <c r="B144" s="17">
        <v>257</v>
      </c>
      <c r="C144" s="17" t="s">
        <v>68</v>
      </c>
      <c r="D144" s="17">
        <v>4</v>
      </c>
    </row>
    <row r="145" spans="1:4" x14ac:dyDescent="0.25">
      <c r="A145" s="17" t="s">
        <v>78</v>
      </c>
      <c r="B145" s="17">
        <v>105</v>
      </c>
      <c r="C145" s="17" t="s">
        <v>68</v>
      </c>
      <c r="D145" s="17">
        <v>4</v>
      </c>
    </row>
    <row r="146" spans="1:4" x14ac:dyDescent="0.25">
      <c r="A146" s="17" t="s">
        <v>78</v>
      </c>
      <c r="B146" s="17">
        <v>191</v>
      </c>
      <c r="C146" s="17" t="s">
        <v>69</v>
      </c>
      <c r="D146" s="17">
        <v>5</v>
      </c>
    </row>
    <row r="147" spans="1:4" x14ac:dyDescent="0.25">
      <c r="A147" s="17" t="s">
        <v>78</v>
      </c>
      <c r="B147" s="17">
        <v>155</v>
      </c>
      <c r="C147" s="17" t="s">
        <v>69</v>
      </c>
      <c r="D147" s="17">
        <v>5</v>
      </c>
    </row>
    <row r="148" spans="1:4" x14ac:dyDescent="0.25">
      <c r="A148" s="17" t="s">
        <v>78</v>
      </c>
      <c r="B148" s="17">
        <v>108</v>
      </c>
      <c r="C148" s="17" t="s">
        <v>69</v>
      </c>
      <c r="D148" s="17">
        <v>5</v>
      </c>
    </row>
    <row r="149" spans="1:4" x14ac:dyDescent="0.25">
      <c r="A149" s="17" t="s">
        <v>78</v>
      </c>
      <c r="B149" s="17">
        <v>153</v>
      </c>
      <c r="C149" s="17" t="s">
        <v>69</v>
      </c>
      <c r="D149" s="17">
        <v>5</v>
      </c>
    </row>
    <row r="150" spans="1:4" x14ac:dyDescent="0.25">
      <c r="A150" s="17" t="s">
        <v>78</v>
      </c>
      <c r="B150" s="17">
        <v>125</v>
      </c>
      <c r="C150" s="17" t="s">
        <v>70</v>
      </c>
      <c r="D150" s="17">
        <v>6</v>
      </c>
    </row>
    <row r="151" spans="1:4" x14ac:dyDescent="0.25">
      <c r="A151" s="17" t="s">
        <v>78</v>
      </c>
      <c r="B151" s="17">
        <v>77</v>
      </c>
      <c r="C151" s="17" t="s">
        <v>70</v>
      </c>
      <c r="D151" s="17">
        <v>6</v>
      </c>
    </row>
    <row r="152" spans="1:4" x14ac:dyDescent="0.25">
      <c r="A152" s="17" t="s">
        <v>78</v>
      </c>
      <c r="B152" s="17">
        <v>44</v>
      </c>
      <c r="C152" s="17" t="s">
        <v>70</v>
      </c>
      <c r="D152" s="17">
        <v>6</v>
      </c>
    </row>
    <row r="153" spans="1:4" x14ac:dyDescent="0.25">
      <c r="A153" s="17" t="s">
        <v>78</v>
      </c>
      <c r="B153" s="17">
        <v>207</v>
      </c>
      <c r="C153" s="17" t="s">
        <v>71</v>
      </c>
      <c r="D153" s="17">
        <v>7</v>
      </c>
    </row>
    <row r="154" spans="1:4" x14ac:dyDescent="0.25">
      <c r="A154" s="17" t="s">
        <v>78</v>
      </c>
      <c r="B154" s="17">
        <v>144</v>
      </c>
      <c r="C154" s="17" t="s">
        <v>71</v>
      </c>
      <c r="D154" s="17">
        <v>7</v>
      </c>
    </row>
    <row r="155" spans="1:4" x14ac:dyDescent="0.25">
      <c r="A155" s="17" t="s">
        <v>78</v>
      </c>
      <c r="B155" s="17">
        <v>58</v>
      </c>
      <c r="C155" s="17" t="s">
        <v>71</v>
      </c>
      <c r="D155" s="17">
        <v>7</v>
      </c>
    </row>
    <row r="156" spans="1:4" x14ac:dyDescent="0.25">
      <c r="A156" s="17" t="s">
        <v>78</v>
      </c>
      <c r="B156" s="17">
        <v>138</v>
      </c>
      <c r="C156" s="17" t="s">
        <v>71</v>
      </c>
      <c r="D156" s="17">
        <v>7</v>
      </c>
    </row>
    <row r="157" spans="1:4" x14ac:dyDescent="0.25">
      <c r="A157" s="17" t="s">
        <v>78</v>
      </c>
      <c r="B157" s="17">
        <v>22</v>
      </c>
      <c r="C157" s="17" t="s">
        <v>72</v>
      </c>
      <c r="D157" s="17">
        <v>8</v>
      </c>
    </row>
    <row r="158" spans="1:4" x14ac:dyDescent="0.25">
      <c r="A158" s="17" t="s">
        <v>78</v>
      </c>
      <c r="B158" s="17">
        <v>200</v>
      </c>
      <c r="C158" s="17" t="s">
        <v>72</v>
      </c>
      <c r="D158" s="17">
        <v>8</v>
      </c>
    </row>
    <row r="159" spans="1:4" x14ac:dyDescent="0.25">
      <c r="A159" s="17" t="s">
        <v>78</v>
      </c>
      <c r="B159" s="17">
        <v>201</v>
      </c>
      <c r="C159" s="17" t="s">
        <v>72</v>
      </c>
      <c r="D159" s="17">
        <v>8</v>
      </c>
    </row>
    <row r="160" spans="1:4" x14ac:dyDescent="0.25">
      <c r="A160" s="17" t="s">
        <v>78</v>
      </c>
      <c r="B160" s="17">
        <v>116</v>
      </c>
      <c r="C160" s="17" t="s">
        <v>72</v>
      </c>
      <c r="D160" s="17">
        <v>8</v>
      </c>
    </row>
    <row r="161" spans="1:4" x14ac:dyDescent="0.25">
      <c r="A161" s="17" t="s">
        <v>78</v>
      </c>
      <c r="B161" s="17">
        <v>40</v>
      </c>
      <c r="C161" s="17" t="s">
        <v>72</v>
      </c>
      <c r="D161" s="17">
        <v>8</v>
      </c>
    </row>
    <row r="162" spans="1:4" x14ac:dyDescent="0.25">
      <c r="A162" s="17" t="s">
        <v>78</v>
      </c>
      <c r="B162" s="17">
        <v>325</v>
      </c>
      <c r="C162" s="17" t="s">
        <v>73</v>
      </c>
      <c r="D162" s="17">
        <v>9</v>
      </c>
    </row>
    <row r="163" spans="1:4" x14ac:dyDescent="0.25">
      <c r="A163" s="17" t="s">
        <v>78</v>
      </c>
      <c r="B163" s="17">
        <v>274</v>
      </c>
      <c r="C163" s="17" t="s">
        <v>73</v>
      </c>
      <c r="D163" s="17">
        <v>9</v>
      </c>
    </row>
    <row r="164" spans="1:4" x14ac:dyDescent="0.25">
      <c r="A164" s="17" t="s">
        <v>78</v>
      </c>
      <c r="B164" s="17">
        <v>41</v>
      </c>
      <c r="C164" s="17" t="s">
        <v>74</v>
      </c>
      <c r="D164" s="17">
        <v>10</v>
      </c>
    </row>
    <row r="165" spans="1:4" x14ac:dyDescent="0.25">
      <c r="A165" s="17" t="s">
        <v>78</v>
      </c>
      <c r="B165" s="17">
        <v>295</v>
      </c>
      <c r="C165" s="17" t="s">
        <v>74</v>
      </c>
      <c r="D165" s="17">
        <v>10</v>
      </c>
    </row>
    <row r="166" spans="1:4" x14ac:dyDescent="0.25">
      <c r="A166" s="17" t="s">
        <v>78</v>
      </c>
      <c r="B166" s="17">
        <v>67</v>
      </c>
      <c r="C166" s="17" t="s">
        <v>74</v>
      </c>
      <c r="D166" s="17">
        <v>10</v>
      </c>
    </row>
    <row r="167" spans="1:4" x14ac:dyDescent="0.25">
      <c r="A167" s="17" t="s">
        <v>78</v>
      </c>
      <c r="B167" s="17">
        <v>81</v>
      </c>
      <c r="C167" s="17" t="s">
        <v>74</v>
      </c>
      <c r="D167" s="17">
        <v>10</v>
      </c>
    </row>
    <row r="168" spans="1:4" x14ac:dyDescent="0.25">
      <c r="A168" s="17" t="s">
        <v>78</v>
      </c>
      <c r="B168" s="17">
        <v>114</v>
      </c>
      <c r="C168" s="17" t="s">
        <v>75</v>
      </c>
      <c r="D168" s="17">
        <v>11</v>
      </c>
    </row>
    <row r="169" spans="1:4" x14ac:dyDescent="0.25">
      <c r="A169" s="17" t="s">
        <v>78</v>
      </c>
      <c r="B169" s="17">
        <v>180</v>
      </c>
      <c r="C169" s="17" t="s">
        <v>75</v>
      </c>
      <c r="D169" s="17">
        <v>11</v>
      </c>
    </row>
    <row r="170" spans="1:4" x14ac:dyDescent="0.25">
      <c r="A170" s="17" t="s">
        <v>79</v>
      </c>
      <c r="B170" s="17">
        <v>115</v>
      </c>
      <c r="C170" s="17" t="s">
        <v>65</v>
      </c>
      <c r="D170" s="17">
        <v>1</v>
      </c>
    </row>
    <row r="171" spans="1:4" x14ac:dyDescent="0.25">
      <c r="A171" s="17" t="s">
        <v>79</v>
      </c>
      <c r="B171" s="17">
        <v>100</v>
      </c>
      <c r="C171" s="17" t="s">
        <v>65</v>
      </c>
      <c r="D171" s="17">
        <v>1</v>
      </c>
    </row>
    <row r="172" spans="1:4" x14ac:dyDescent="0.25">
      <c r="A172" s="17" t="s">
        <v>79</v>
      </c>
      <c r="B172" s="17">
        <v>332</v>
      </c>
      <c r="C172" s="17" t="s">
        <v>65</v>
      </c>
      <c r="D172" s="17">
        <v>1</v>
      </c>
    </row>
    <row r="173" spans="1:4" x14ac:dyDescent="0.25">
      <c r="A173" s="17" t="s">
        <v>79</v>
      </c>
      <c r="B173" s="17">
        <v>70</v>
      </c>
      <c r="C173" s="17" t="s">
        <v>66</v>
      </c>
      <c r="D173" s="17">
        <v>2</v>
      </c>
    </row>
    <row r="174" spans="1:4" x14ac:dyDescent="0.25">
      <c r="A174" s="17" t="s">
        <v>79</v>
      </c>
      <c r="B174" s="17">
        <v>61</v>
      </c>
      <c r="C174" s="17" t="s">
        <v>66</v>
      </c>
      <c r="D174" s="17">
        <v>2</v>
      </c>
    </row>
    <row r="175" spans="1:4" x14ac:dyDescent="0.25">
      <c r="A175" s="17" t="s">
        <v>79</v>
      </c>
      <c r="B175" s="17">
        <v>188</v>
      </c>
      <c r="C175" s="17" t="s">
        <v>66</v>
      </c>
      <c r="D175" s="17">
        <v>2</v>
      </c>
    </row>
    <row r="176" spans="1:4" x14ac:dyDescent="0.25">
      <c r="A176" s="17" t="s">
        <v>79</v>
      </c>
      <c r="B176" s="17">
        <v>80</v>
      </c>
      <c r="C176" s="17" t="s">
        <v>66</v>
      </c>
      <c r="D176" s="17">
        <v>2</v>
      </c>
    </row>
    <row r="177" spans="1:4" x14ac:dyDescent="0.25">
      <c r="A177" s="17" t="s">
        <v>79</v>
      </c>
      <c r="B177" s="17">
        <v>18</v>
      </c>
      <c r="C177" s="17" t="s">
        <v>66</v>
      </c>
      <c r="D177" s="17">
        <v>2</v>
      </c>
    </row>
    <row r="178" spans="1:4" x14ac:dyDescent="0.25">
      <c r="A178" s="17" t="s">
        <v>79</v>
      </c>
      <c r="B178" s="17">
        <v>38</v>
      </c>
      <c r="C178" s="17" t="s">
        <v>66</v>
      </c>
      <c r="D178" s="17">
        <v>2</v>
      </c>
    </row>
    <row r="179" spans="1:4" x14ac:dyDescent="0.25">
      <c r="A179" s="17" t="s">
        <v>79</v>
      </c>
      <c r="B179" s="17">
        <v>31</v>
      </c>
      <c r="C179" s="17" t="s">
        <v>67</v>
      </c>
      <c r="D179" s="17">
        <v>3</v>
      </c>
    </row>
    <row r="180" spans="1:4" x14ac:dyDescent="0.25">
      <c r="A180" s="17" t="s">
        <v>79</v>
      </c>
      <c r="B180" s="17">
        <v>63</v>
      </c>
      <c r="C180" s="17" t="s">
        <v>67</v>
      </c>
      <c r="D180" s="17">
        <v>3</v>
      </c>
    </row>
    <row r="181" spans="1:4" x14ac:dyDescent="0.25">
      <c r="A181" s="17" t="s">
        <v>79</v>
      </c>
      <c r="B181" s="17">
        <v>8</v>
      </c>
      <c r="C181" s="17" t="s">
        <v>67</v>
      </c>
      <c r="D181" s="17">
        <v>3</v>
      </c>
    </row>
    <row r="182" spans="1:4" x14ac:dyDescent="0.25">
      <c r="A182" s="17" t="s">
        <v>79</v>
      </c>
      <c r="B182" s="17">
        <v>134</v>
      </c>
      <c r="C182" s="17" t="s">
        <v>67</v>
      </c>
      <c r="D182" s="17">
        <v>3</v>
      </c>
    </row>
    <row r="183" spans="1:4" x14ac:dyDescent="0.25">
      <c r="A183" s="17" t="s">
        <v>79</v>
      </c>
      <c r="B183" s="17">
        <v>163</v>
      </c>
      <c r="C183" s="17" t="s">
        <v>67</v>
      </c>
      <c r="D183" s="17">
        <v>3</v>
      </c>
    </row>
    <row r="184" spans="1:4" x14ac:dyDescent="0.25">
      <c r="A184" s="17" t="s">
        <v>79</v>
      </c>
      <c r="B184" s="17">
        <v>55</v>
      </c>
      <c r="C184" s="17" t="s">
        <v>67</v>
      </c>
      <c r="D184" s="17">
        <v>3</v>
      </c>
    </row>
    <row r="185" spans="1:4" x14ac:dyDescent="0.25">
      <c r="A185" s="17" t="s">
        <v>79</v>
      </c>
      <c r="B185" s="17">
        <v>43</v>
      </c>
      <c r="C185" s="17" t="s">
        <v>67</v>
      </c>
      <c r="D185" s="17">
        <v>3</v>
      </c>
    </row>
    <row r="186" spans="1:4" x14ac:dyDescent="0.25">
      <c r="A186" s="17" t="s">
        <v>79</v>
      </c>
      <c r="B186" s="17">
        <v>192</v>
      </c>
      <c r="C186" s="17" t="s">
        <v>68</v>
      </c>
      <c r="D186" s="17">
        <v>4</v>
      </c>
    </row>
    <row r="187" spans="1:4" x14ac:dyDescent="0.25">
      <c r="A187" s="17" t="s">
        <v>79</v>
      </c>
      <c r="B187" s="17">
        <v>87</v>
      </c>
      <c r="C187" s="17" t="s">
        <v>68</v>
      </c>
      <c r="D187" s="17">
        <v>4</v>
      </c>
    </row>
    <row r="188" spans="1:4" x14ac:dyDescent="0.25">
      <c r="A188" s="17" t="s">
        <v>79</v>
      </c>
      <c r="B188" s="17">
        <v>136</v>
      </c>
      <c r="C188" s="17" t="s">
        <v>69</v>
      </c>
      <c r="D188" s="17">
        <v>5</v>
      </c>
    </row>
    <row r="189" spans="1:4" x14ac:dyDescent="0.25">
      <c r="A189" s="17" t="s">
        <v>79</v>
      </c>
      <c r="B189" s="17">
        <v>104</v>
      </c>
      <c r="C189" s="17" t="s">
        <v>69</v>
      </c>
      <c r="D189" s="17">
        <v>5</v>
      </c>
    </row>
    <row r="190" spans="1:4" x14ac:dyDescent="0.25">
      <c r="A190" s="17" t="s">
        <v>79</v>
      </c>
      <c r="B190" s="17">
        <v>111</v>
      </c>
      <c r="C190" s="17" t="s">
        <v>69</v>
      </c>
      <c r="D190" s="17">
        <v>5</v>
      </c>
    </row>
    <row r="191" spans="1:4" x14ac:dyDescent="0.25">
      <c r="A191" s="17" t="s">
        <v>79</v>
      </c>
      <c r="B191" s="17">
        <v>156</v>
      </c>
      <c r="C191" s="17" t="s">
        <v>69</v>
      </c>
      <c r="D191" s="17">
        <v>5</v>
      </c>
    </row>
    <row r="192" spans="1:4" x14ac:dyDescent="0.25">
      <c r="A192" s="17" t="s">
        <v>79</v>
      </c>
      <c r="B192" s="17">
        <v>76</v>
      </c>
      <c r="C192" s="17" t="s">
        <v>70</v>
      </c>
      <c r="D192" s="17">
        <v>6</v>
      </c>
    </row>
    <row r="193" spans="1:4" x14ac:dyDescent="0.25">
      <c r="A193" s="17" t="s">
        <v>79</v>
      </c>
      <c r="B193" s="17">
        <v>97</v>
      </c>
      <c r="C193" s="17" t="s">
        <v>70</v>
      </c>
      <c r="D193" s="17">
        <v>6</v>
      </c>
    </row>
    <row r="194" spans="1:4" x14ac:dyDescent="0.25">
      <c r="A194" s="17" t="s">
        <v>79</v>
      </c>
      <c r="B194" s="17">
        <v>33</v>
      </c>
      <c r="C194" s="17" t="s">
        <v>70</v>
      </c>
      <c r="D194" s="17">
        <v>6</v>
      </c>
    </row>
    <row r="195" spans="1:4" x14ac:dyDescent="0.25">
      <c r="A195" s="17" t="s">
        <v>79</v>
      </c>
      <c r="B195" s="17">
        <v>347</v>
      </c>
      <c r="C195" s="17" t="s">
        <v>71</v>
      </c>
      <c r="D195" s="17">
        <v>7</v>
      </c>
    </row>
    <row r="196" spans="1:4" x14ac:dyDescent="0.25">
      <c r="A196" s="17" t="s">
        <v>79</v>
      </c>
      <c r="B196" s="17">
        <v>62</v>
      </c>
      <c r="C196" s="17" t="s">
        <v>71</v>
      </c>
      <c r="D196" s="17">
        <v>7</v>
      </c>
    </row>
    <row r="197" spans="1:4" x14ac:dyDescent="0.25">
      <c r="A197" s="17" t="s">
        <v>79</v>
      </c>
      <c r="B197" s="17">
        <v>34</v>
      </c>
      <c r="C197" s="17" t="s">
        <v>71</v>
      </c>
      <c r="D197" s="17">
        <v>7</v>
      </c>
    </row>
    <row r="198" spans="1:4" x14ac:dyDescent="0.25">
      <c r="A198" s="17" t="s">
        <v>79</v>
      </c>
      <c r="B198" s="17">
        <v>84</v>
      </c>
      <c r="C198" s="17" t="s">
        <v>71</v>
      </c>
      <c r="D198" s="17">
        <v>7</v>
      </c>
    </row>
    <row r="199" spans="1:4" x14ac:dyDescent="0.25">
      <c r="A199" s="17" t="s">
        <v>79</v>
      </c>
      <c r="B199" s="17">
        <v>126</v>
      </c>
      <c r="C199" s="17" t="s">
        <v>72</v>
      </c>
      <c r="D199" s="17">
        <v>8</v>
      </c>
    </row>
    <row r="200" spans="1:4" x14ac:dyDescent="0.25">
      <c r="A200" s="17" t="s">
        <v>79</v>
      </c>
      <c r="B200" s="17">
        <v>112</v>
      </c>
      <c r="C200" s="17" t="s">
        <v>72</v>
      </c>
      <c r="D200" s="17">
        <v>8</v>
      </c>
    </row>
    <row r="201" spans="1:4" x14ac:dyDescent="0.25">
      <c r="A201" s="17" t="s">
        <v>79</v>
      </c>
      <c r="B201" s="17">
        <v>112</v>
      </c>
      <c r="C201" s="17" t="s">
        <v>72</v>
      </c>
      <c r="D201" s="17">
        <v>8</v>
      </c>
    </row>
    <row r="202" spans="1:4" x14ac:dyDescent="0.25">
      <c r="A202" s="17" t="s">
        <v>79</v>
      </c>
      <c r="B202" s="17">
        <v>21</v>
      </c>
      <c r="C202" s="17" t="s">
        <v>72</v>
      </c>
      <c r="D202" s="17">
        <v>8</v>
      </c>
    </row>
    <row r="203" spans="1:4" x14ac:dyDescent="0.25">
      <c r="A203" s="17" t="s">
        <v>79</v>
      </c>
      <c r="B203" s="17">
        <v>200</v>
      </c>
      <c r="C203" s="17" t="s">
        <v>73</v>
      </c>
      <c r="D203" s="17">
        <v>9</v>
      </c>
    </row>
    <row r="204" spans="1:4" x14ac:dyDescent="0.25">
      <c r="A204" s="17" t="s">
        <v>79</v>
      </c>
      <c r="B204" s="17">
        <v>179</v>
      </c>
      <c r="C204" s="17" t="s">
        <v>73</v>
      </c>
      <c r="D204" s="17">
        <v>9</v>
      </c>
    </row>
    <row r="205" spans="1:4" x14ac:dyDescent="0.25">
      <c r="A205" s="17" t="s">
        <v>79</v>
      </c>
      <c r="B205" s="17">
        <v>47</v>
      </c>
      <c r="C205" s="17" t="s">
        <v>74</v>
      </c>
      <c r="D205" s="17">
        <v>10</v>
      </c>
    </row>
    <row r="206" spans="1:4" x14ac:dyDescent="0.25">
      <c r="A206" s="17" t="s">
        <v>79</v>
      </c>
      <c r="B206" s="17">
        <v>185</v>
      </c>
      <c r="C206" s="17" t="s">
        <v>74</v>
      </c>
      <c r="D206" s="17">
        <v>10</v>
      </c>
    </row>
    <row r="207" spans="1:4" x14ac:dyDescent="0.25">
      <c r="A207" s="17" t="s">
        <v>79</v>
      </c>
      <c r="B207" s="17">
        <v>36</v>
      </c>
      <c r="C207" s="17" t="s">
        <v>74</v>
      </c>
      <c r="D207" s="17">
        <v>10</v>
      </c>
    </row>
    <row r="208" spans="1:4" x14ac:dyDescent="0.25">
      <c r="A208" s="17" t="s">
        <v>79</v>
      </c>
      <c r="B208" s="17">
        <v>25</v>
      </c>
      <c r="C208" s="17" t="s">
        <v>74</v>
      </c>
      <c r="D208" s="17">
        <v>10</v>
      </c>
    </row>
    <row r="209" spans="1:4" x14ac:dyDescent="0.25">
      <c r="A209" s="17" t="s">
        <v>79</v>
      </c>
      <c r="B209" s="17">
        <v>68</v>
      </c>
      <c r="C209" s="17" t="s">
        <v>75</v>
      </c>
      <c r="D209" s="17">
        <v>11</v>
      </c>
    </row>
    <row r="210" spans="1:4" x14ac:dyDescent="0.25">
      <c r="A210" s="17" t="s">
        <v>79</v>
      </c>
      <c r="B210" s="17">
        <v>177</v>
      </c>
      <c r="C210" s="17" t="s">
        <v>75</v>
      </c>
      <c r="D210" s="17">
        <v>11</v>
      </c>
    </row>
    <row r="211" spans="1:4" x14ac:dyDescent="0.25">
      <c r="A211" s="17" t="s">
        <v>80</v>
      </c>
      <c r="B211" s="17">
        <v>322</v>
      </c>
      <c r="C211" s="17" t="s">
        <v>65</v>
      </c>
      <c r="D211" s="17">
        <v>1</v>
      </c>
    </row>
    <row r="212" spans="1:4" x14ac:dyDescent="0.25">
      <c r="A212" s="17" t="s">
        <v>80</v>
      </c>
      <c r="B212" s="17">
        <v>161</v>
      </c>
      <c r="C212" s="17" t="s">
        <v>65</v>
      </c>
      <c r="D212" s="17">
        <v>1</v>
      </c>
    </row>
    <row r="213" spans="1:4" x14ac:dyDescent="0.25">
      <c r="A213" s="17" t="s">
        <v>80</v>
      </c>
      <c r="B213" s="17">
        <v>341</v>
      </c>
      <c r="C213" s="17" t="s">
        <v>65</v>
      </c>
      <c r="D213" s="17">
        <v>1</v>
      </c>
    </row>
    <row r="214" spans="1:4" x14ac:dyDescent="0.25">
      <c r="A214" s="17" t="s">
        <v>80</v>
      </c>
      <c r="B214" s="17">
        <v>129</v>
      </c>
      <c r="C214" s="17" t="s">
        <v>66</v>
      </c>
      <c r="D214" s="17">
        <v>2</v>
      </c>
    </row>
    <row r="215" spans="1:4" x14ac:dyDescent="0.25">
      <c r="A215" s="17" t="s">
        <v>80</v>
      </c>
      <c r="B215" s="17">
        <v>68</v>
      </c>
      <c r="C215" s="17" t="s">
        <v>66</v>
      </c>
      <c r="D215" s="17">
        <v>2</v>
      </c>
    </row>
    <row r="216" spans="1:4" x14ac:dyDescent="0.25">
      <c r="A216" s="17" t="s">
        <v>80</v>
      </c>
      <c r="B216" s="17">
        <v>253</v>
      </c>
      <c r="C216" s="17" t="s">
        <v>66</v>
      </c>
      <c r="D216" s="17">
        <v>2</v>
      </c>
    </row>
    <row r="217" spans="1:4" x14ac:dyDescent="0.25">
      <c r="A217" s="17" t="s">
        <v>80</v>
      </c>
      <c r="B217" s="17">
        <v>99</v>
      </c>
      <c r="C217" s="17" t="s">
        <v>66</v>
      </c>
      <c r="D217" s="17">
        <v>2</v>
      </c>
    </row>
    <row r="218" spans="1:4" x14ac:dyDescent="0.25">
      <c r="A218" s="17" t="s">
        <v>80</v>
      </c>
      <c r="B218" s="17">
        <v>15</v>
      </c>
      <c r="C218" s="17" t="s">
        <v>66</v>
      </c>
      <c r="D218" s="17">
        <v>2</v>
      </c>
    </row>
    <row r="219" spans="1:4" x14ac:dyDescent="0.25">
      <c r="A219" s="17" t="s">
        <v>80</v>
      </c>
      <c r="B219" s="17">
        <v>62</v>
      </c>
      <c r="C219" s="17" t="s">
        <v>66</v>
      </c>
      <c r="D219" s="17">
        <v>2</v>
      </c>
    </row>
    <row r="220" spans="1:4" x14ac:dyDescent="0.25">
      <c r="A220" s="17" t="s">
        <v>80</v>
      </c>
      <c r="B220" s="17">
        <v>87</v>
      </c>
      <c r="C220" s="17" t="s">
        <v>67</v>
      </c>
      <c r="D220" s="17">
        <v>3</v>
      </c>
    </row>
    <row r="221" spans="1:4" x14ac:dyDescent="0.25">
      <c r="A221" s="17" t="s">
        <v>80</v>
      </c>
      <c r="B221" s="17">
        <v>45</v>
      </c>
      <c r="C221" s="17" t="s">
        <v>67</v>
      </c>
      <c r="D221" s="17">
        <v>3</v>
      </c>
    </row>
    <row r="222" spans="1:4" x14ac:dyDescent="0.25">
      <c r="A222" s="17" t="s">
        <v>80</v>
      </c>
      <c r="B222" s="17">
        <v>20</v>
      </c>
      <c r="C222" s="17" t="s">
        <v>67</v>
      </c>
      <c r="D222" s="17">
        <v>3</v>
      </c>
    </row>
    <row r="223" spans="1:4" x14ac:dyDescent="0.25">
      <c r="A223" s="17" t="s">
        <v>80</v>
      </c>
      <c r="B223" s="17">
        <v>149</v>
      </c>
      <c r="C223" s="17" t="s">
        <v>67</v>
      </c>
      <c r="D223" s="17">
        <v>3</v>
      </c>
    </row>
    <row r="224" spans="1:4" x14ac:dyDescent="0.25">
      <c r="A224" s="17" t="s">
        <v>80</v>
      </c>
      <c r="B224" s="17">
        <v>283</v>
      </c>
      <c r="C224" s="17" t="s">
        <v>67</v>
      </c>
      <c r="D224" s="17">
        <v>3</v>
      </c>
    </row>
    <row r="225" spans="1:4" x14ac:dyDescent="0.25">
      <c r="A225" s="17" t="s">
        <v>80</v>
      </c>
      <c r="B225" s="17">
        <v>73</v>
      </c>
      <c r="C225" s="17" t="s">
        <v>67</v>
      </c>
      <c r="D225" s="17">
        <v>3</v>
      </c>
    </row>
    <row r="226" spans="1:4" x14ac:dyDescent="0.25">
      <c r="A226" s="17" t="s">
        <v>80</v>
      </c>
      <c r="B226" s="17">
        <v>69</v>
      </c>
      <c r="C226" s="17" t="s">
        <v>67</v>
      </c>
      <c r="D226" s="17">
        <v>3</v>
      </c>
    </row>
    <row r="227" spans="1:4" x14ac:dyDescent="0.25">
      <c r="A227" s="17" t="s">
        <v>80</v>
      </c>
      <c r="B227" s="17">
        <v>297</v>
      </c>
      <c r="C227" s="17" t="s">
        <v>68</v>
      </c>
      <c r="D227" s="17">
        <v>4</v>
      </c>
    </row>
    <row r="228" spans="1:4" x14ac:dyDescent="0.25">
      <c r="A228" s="17" t="s">
        <v>80</v>
      </c>
      <c r="B228" s="17">
        <v>140</v>
      </c>
      <c r="C228" s="17" t="s">
        <v>68</v>
      </c>
      <c r="D228" s="17">
        <v>4</v>
      </c>
    </row>
    <row r="229" spans="1:4" x14ac:dyDescent="0.25">
      <c r="A229" s="17" t="s">
        <v>80</v>
      </c>
      <c r="B229" s="17">
        <v>229</v>
      </c>
      <c r="C229" s="17" t="s">
        <v>69</v>
      </c>
      <c r="D229" s="17">
        <v>5</v>
      </c>
    </row>
    <row r="230" spans="1:4" x14ac:dyDescent="0.25">
      <c r="A230" s="17" t="s">
        <v>80</v>
      </c>
      <c r="B230" s="17">
        <v>166</v>
      </c>
      <c r="C230" s="17" t="s">
        <v>69</v>
      </c>
      <c r="D230" s="17">
        <v>5</v>
      </c>
    </row>
    <row r="231" spans="1:4" x14ac:dyDescent="0.25">
      <c r="A231" s="17" t="s">
        <v>80</v>
      </c>
      <c r="B231" s="17">
        <v>118</v>
      </c>
      <c r="C231" s="17" t="s">
        <v>69</v>
      </c>
      <c r="D231" s="17">
        <v>5</v>
      </c>
    </row>
    <row r="232" spans="1:4" x14ac:dyDescent="0.25">
      <c r="A232" s="17" t="s">
        <v>80</v>
      </c>
      <c r="B232" s="17">
        <v>170</v>
      </c>
      <c r="C232" s="17" t="s">
        <v>69</v>
      </c>
      <c r="D232" s="17">
        <v>5</v>
      </c>
    </row>
    <row r="233" spans="1:4" x14ac:dyDescent="0.25">
      <c r="A233" s="17" t="s">
        <v>80</v>
      </c>
      <c r="B233" s="17">
        <v>143</v>
      </c>
      <c r="C233" s="17" t="s">
        <v>70</v>
      </c>
      <c r="D233" s="17">
        <v>6</v>
      </c>
    </row>
    <row r="234" spans="1:4" x14ac:dyDescent="0.25">
      <c r="A234" s="17" t="s">
        <v>80</v>
      </c>
      <c r="B234" s="17">
        <v>200</v>
      </c>
      <c r="C234" s="17" t="s">
        <v>70</v>
      </c>
      <c r="D234" s="17">
        <v>6</v>
      </c>
    </row>
    <row r="235" spans="1:4" x14ac:dyDescent="0.25">
      <c r="A235" s="17" t="s">
        <v>80</v>
      </c>
      <c r="B235" s="17">
        <v>67</v>
      </c>
      <c r="C235" s="17" t="s">
        <v>70</v>
      </c>
      <c r="D235" s="17">
        <v>6</v>
      </c>
    </row>
    <row r="236" spans="1:4" x14ac:dyDescent="0.25">
      <c r="A236" s="17" t="s">
        <v>80</v>
      </c>
      <c r="B236" s="17">
        <v>243</v>
      </c>
      <c r="C236" s="17" t="s">
        <v>71</v>
      </c>
      <c r="D236" s="17">
        <v>7</v>
      </c>
    </row>
    <row r="237" spans="1:4" x14ac:dyDescent="0.25">
      <c r="A237" s="17" t="s">
        <v>80</v>
      </c>
      <c r="B237" s="17">
        <v>134</v>
      </c>
      <c r="C237" s="17" t="s">
        <v>71</v>
      </c>
      <c r="D237" s="17">
        <v>7</v>
      </c>
    </row>
    <row r="238" spans="1:4" x14ac:dyDescent="0.25">
      <c r="A238" s="17" t="s">
        <v>80</v>
      </c>
      <c r="B238" s="17">
        <v>29</v>
      </c>
      <c r="C238" s="17" t="s">
        <v>71</v>
      </c>
      <c r="D238" s="17">
        <v>7</v>
      </c>
    </row>
    <row r="239" spans="1:4" x14ac:dyDescent="0.25">
      <c r="A239" s="17" t="s">
        <v>80</v>
      </c>
      <c r="B239" s="17">
        <v>112</v>
      </c>
      <c r="C239" s="17" t="s">
        <v>71</v>
      </c>
      <c r="D239" s="17">
        <v>7</v>
      </c>
    </row>
    <row r="240" spans="1:4" x14ac:dyDescent="0.25">
      <c r="A240" s="17" t="s">
        <v>80</v>
      </c>
      <c r="B240" s="17">
        <v>20</v>
      </c>
      <c r="C240" s="17" t="s">
        <v>72</v>
      </c>
      <c r="D240" s="17">
        <v>8</v>
      </c>
    </row>
    <row r="241" spans="1:4" x14ac:dyDescent="0.25">
      <c r="A241" s="17" t="s">
        <v>80</v>
      </c>
      <c r="B241" s="17">
        <v>136</v>
      </c>
      <c r="C241" s="17" t="s">
        <v>72</v>
      </c>
      <c r="D241" s="17">
        <v>8</v>
      </c>
    </row>
    <row r="242" spans="1:4" x14ac:dyDescent="0.25">
      <c r="A242" s="17" t="s">
        <v>80</v>
      </c>
      <c r="B242" s="17">
        <v>156</v>
      </c>
      <c r="C242" s="17" t="s">
        <v>72</v>
      </c>
      <c r="D242" s="17">
        <v>8</v>
      </c>
    </row>
    <row r="243" spans="1:4" x14ac:dyDescent="0.25">
      <c r="A243" s="17" t="s">
        <v>80</v>
      </c>
      <c r="B243" s="17">
        <v>132</v>
      </c>
      <c r="C243" s="17" t="s">
        <v>72</v>
      </c>
      <c r="D243" s="17">
        <v>8</v>
      </c>
    </row>
    <row r="244" spans="1:4" x14ac:dyDescent="0.25">
      <c r="A244" s="17" t="s">
        <v>80</v>
      </c>
      <c r="B244" s="17">
        <v>35</v>
      </c>
      <c r="C244" s="17" t="s">
        <v>72</v>
      </c>
      <c r="D244" s="17">
        <v>8</v>
      </c>
    </row>
    <row r="245" spans="1:4" x14ac:dyDescent="0.25">
      <c r="A245" s="17" t="s">
        <v>80</v>
      </c>
      <c r="B245" s="17">
        <v>253</v>
      </c>
      <c r="C245" s="17" t="s">
        <v>73</v>
      </c>
      <c r="D245" s="17">
        <v>9</v>
      </c>
    </row>
    <row r="246" spans="1:4" x14ac:dyDescent="0.25">
      <c r="A246" s="17" t="s">
        <v>80</v>
      </c>
      <c r="B246" s="17">
        <v>279</v>
      </c>
      <c r="C246" s="17" t="s">
        <v>73</v>
      </c>
      <c r="D246" s="17">
        <v>9</v>
      </c>
    </row>
    <row r="247" spans="1:4" x14ac:dyDescent="0.25">
      <c r="A247" s="17" t="s">
        <v>80</v>
      </c>
      <c r="B247" s="17">
        <v>38</v>
      </c>
      <c r="C247" s="17" t="s">
        <v>74</v>
      </c>
      <c r="D247" s="17">
        <v>10</v>
      </c>
    </row>
    <row r="248" spans="1:4" x14ac:dyDescent="0.25">
      <c r="A248" s="17" t="s">
        <v>80</v>
      </c>
      <c r="B248" s="17">
        <v>192</v>
      </c>
      <c r="C248" s="17" t="s">
        <v>74</v>
      </c>
      <c r="D248" s="17">
        <v>10</v>
      </c>
    </row>
    <row r="249" spans="1:4" x14ac:dyDescent="0.25">
      <c r="A249" s="17" t="s">
        <v>80</v>
      </c>
      <c r="B249" s="17">
        <v>34</v>
      </c>
      <c r="C249" s="17" t="s">
        <v>74</v>
      </c>
      <c r="D249" s="17">
        <v>10</v>
      </c>
    </row>
    <row r="250" spans="1:4" x14ac:dyDescent="0.25">
      <c r="A250" s="17" t="s">
        <v>80</v>
      </c>
      <c r="B250" s="17">
        <v>76</v>
      </c>
      <c r="C250" s="17" t="s">
        <v>74</v>
      </c>
      <c r="D250" s="17">
        <v>10</v>
      </c>
    </row>
    <row r="251" spans="1:4" x14ac:dyDescent="0.25">
      <c r="A251" s="17" t="s">
        <v>80</v>
      </c>
      <c r="B251" s="17">
        <v>109</v>
      </c>
      <c r="C251" s="17" t="s">
        <v>75</v>
      </c>
      <c r="D251" s="17">
        <v>11</v>
      </c>
    </row>
    <row r="252" spans="1:4" x14ac:dyDescent="0.25">
      <c r="A252" s="17" t="s">
        <v>80</v>
      </c>
      <c r="B252" s="17">
        <v>257</v>
      </c>
      <c r="C252" s="17" t="s">
        <v>75</v>
      </c>
      <c r="D252" s="17">
        <v>11</v>
      </c>
    </row>
    <row r="253" spans="1:4" x14ac:dyDescent="0.25">
      <c r="A253" s="17" t="s">
        <v>81</v>
      </c>
      <c r="B253" s="17">
        <v>144</v>
      </c>
      <c r="C253" s="17" t="s">
        <v>65</v>
      </c>
      <c r="D253" s="17">
        <v>1</v>
      </c>
    </row>
    <row r="254" spans="1:4" x14ac:dyDescent="0.25">
      <c r="A254" s="17" t="s">
        <v>81</v>
      </c>
      <c r="B254" s="17">
        <v>34</v>
      </c>
      <c r="C254" s="17" t="s">
        <v>65</v>
      </c>
      <c r="D254" s="17">
        <v>1</v>
      </c>
    </row>
    <row r="255" spans="1:4" x14ac:dyDescent="0.25">
      <c r="A255" s="17" t="s">
        <v>81</v>
      </c>
      <c r="B255" s="17">
        <v>106</v>
      </c>
      <c r="C255" s="17" t="s">
        <v>65</v>
      </c>
      <c r="D255" s="17">
        <v>1</v>
      </c>
    </row>
    <row r="256" spans="1:4" x14ac:dyDescent="0.25">
      <c r="A256" s="17" t="s">
        <v>81</v>
      </c>
      <c r="B256" s="17">
        <v>52</v>
      </c>
      <c r="C256" s="17" t="s">
        <v>66</v>
      </c>
      <c r="D256" s="17">
        <v>2</v>
      </c>
    </row>
    <row r="257" spans="1:4" x14ac:dyDescent="0.25">
      <c r="A257" s="17" t="s">
        <v>81</v>
      </c>
      <c r="B257" s="17">
        <v>11</v>
      </c>
      <c r="C257" s="17" t="s">
        <v>66</v>
      </c>
      <c r="D257" s="17">
        <v>2</v>
      </c>
    </row>
    <row r="258" spans="1:4" x14ac:dyDescent="0.25">
      <c r="A258" s="17" t="s">
        <v>81</v>
      </c>
      <c r="B258" s="17">
        <v>114</v>
      </c>
      <c r="C258" s="17" t="s">
        <v>66</v>
      </c>
      <c r="D258" s="17">
        <v>2</v>
      </c>
    </row>
    <row r="259" spans="1:4" x14ac:dyDescent="0.25">
      <c r="A259" s="17" t="s">
        <v>81</v>
      </c>
      <c r="B259" s="17">
        <v>22</v>
      </c>
      <c r="C259" s="17" t="s">
        <v>66</v>
      </c>
      <c r="D259" s="17">
        <v>2</v>
      </c>
    </row>
    <row r="260" spans="1:4" x14ac:dyDescent="0.25">
      <c r="A260" s="17" t="s">
        <v>81</v>
      </c>
      <c r="B260" s="17">
        <v>16</v>
      </c>
      <c r="C260" s="17" t="s">
        <v>66</v>
      </c>
      <c r="D260" s="17">
        <v>2</v>
      </c>
    </row>
    <row r="261" spans="1:4" x14ac:dyDescent="0.25">
      <c r="A261" s="17" t="s">
        <v>81</v>
      </c>
      <c r="B261" s="17">
        <v>8</v>
      </c>
      <c r="C261" s="17" t="s">
        <v>66</v>
      </c>
      <c r="D261" s="17">
        <v>2</v>
      </c>
    </row>
    <row r="262" spans="1:4" x14ac:dyDescent="0.25">
      <c r="A262" s="17" t="s">
        <v>81</v>
      </c>
      <c r="B262" s="17">
        <v>32</v>
      </c>
      <c r="C262" s="17" t="s">
        <v>67</v>
      </c>
      <c r="D262" s="17">
        <v>3</v>
      </c>
    </row>
    <row r="263" spans="1:4" x14ac:dyDescent="0.25">
      <c r="A263" s="17" t="s">
        <v>81</v>
      </c>
      <c r="B263" s="17">
        <v>12</v>
      </c>
      <c r="C263" s="17" t="s">
        <v>67</v>
      </c>
      <c r="D263" s="17">
        <v>3</v>
      </c>
    </row>
    <row r="264" spans="1:4" x14ac:dyDescent="0.25">
      <c r="A264" s="17" t="s">
        <v>81</v>
      </c>
      <c r="B264" s="17">
        <v>24</v>
      </c>
      <c r="C264" s="17" t="s">
        <v>67</v>
      </c>
      <c r="D264" s="17">
        <v>3</v>
      </c>
    </row>
    <row r="265" spans="1:4" x14ac:dyDescent="0.25">
      <c r="A265" s="17" t="s">
        <v>81</v>
      </c>
      <c r="B265" s="17">
        <v>52</v>
      </c>
      <c r="C265" s="17" t="s">
        <v>67</v>
      </c>
      <c r="D265" s="17">
        <v>3</v>
      </c>
    </row>
    <row r="266" spans="1:4" x14ac:dyDescent="0.25">
      <c r="A266" s="17" t="s">
        <v>81</v>
      </c>
      <c r="B266" s="17">
        <v>95</v>
      </c>
      <c r="C266" s="17" t="s">
        <v>67</v>
      </c>
      <c r="D266" s="17">
        <v>3</v>
      </c>
    </row>
    <row r="267" spans="1:4" x14ac:dyDescent="0.25">
      <c r="A267" s="17" t="s">
        <v>81</v>
      </c>
      <c r="B267" s="17">
        <v>59</v>
      </c>
      <c r="C267" s="17" t="s">
        <v>68</v>
      </c>
      <c r="D267" s="17">
        <v>4</v>
      </c>
    </row>
    <row r="268" spans="1:4" x14ac:dyDescent="0.25">
      <c r="A268" s="17" t="s">
        <v>81</v>
      </c>
      <c r="B268" s="17">
        <v>42</v>
      </c>
      <c r="C268" s="17" t="s">
        <v>68</v>
      </c>
      <c r="D268" s="17">
        <v>4</v>
      </c>
    </row>
    <row r="269" spans="1:4" x14ac:dyDescent="0.25">
      <c r="A269" s="17" t="s">
        <v>81</v>
      </c>
      <c r="B269" s="17">
        <v>101</v>
      </c>
      <c r="C269" s="17" t="s">
        <v>69</v>
      </c>
      <c r="D269" s="17">
        <v>5</v>
      </c>
    </row>
    <row r="270" spans="1:4" x14ac:dyDescent="0.25">
      <c r="A270" s="17" t="s">
        <v>81</v>
      </c>
      <c r="B270" s="17">
        <v>14</v>
      </c>
      <c r="C270" s="17" t="s">
        <v>69</v>
      </c>
      <c r="D270" s="17">
        <v>5</v>
      </c>
    </row>
    <row r="271" spans="1:4" x14ac:dyDescent="0.25">
      <c r="A271" s="17" t="s">
        <v>81</v>
      </c>
      <c r="B271" s="17">
        <v>11</v>
      </c>
      <c r="C271" s="17" t="s">
        <v>69</v>
      </c>
      <c r="D271" s="17">
        <v>5</v>
      </c>
    </row>
    <row r="272" spans="1:4" x14ac:dyDescent="0.25">
      <c r="A272" s="17" t="s">
        <v>81</v>
      </c>
      <c r="B272" s="17">
        <v>24</v>
      </c>
      <c r="C272" s="17" t="s">
        <v>69</v>
      </c>
      <c r="D272" s="17">
        <v>5</v>
      </c>
    </row>
    <row r="273" spans="1:4" x14ac:dyDescent="0.25">
      <c r="A273" s="17" t="s">
        <v>81</v>
      </c>
      <c r="B273" s="17">
        <v>82</v>
      </c>
      <c r="C273" s="17" t="s">
        <v>70</v>
      </c>
      <c r="D273" s="17">
        <v>6</v>
      </c>
    </row>
    <row r="274" spans="1:4" x14ac:dyDescent="0.25">
      <c r="A274" s="17" t="s">
        <v>81</v>
      </c>
      <c r="B274" s="17">
        <v>46</v>
      </c>
      <c r="C274" s="17" t="s">
        <v>70</v>
      </c>
      <c r="D274" s="17">
        <v>6</v>
      </c>
    </row>
    <row r="275" spans="1:4" x14ac:dyDescent="0.25">
      <c r="A275" s="17" t="s">
        <v>81</v>
      </c>
      <c r="B275" s="17">
        <v>36</v>
      </c>
      <c r="C275" s="17" t="s">
        <v>70</v>
      </c>
      <c r="D275" s="17">
        <v>6</v>
      </c>
    </row>
    <row r="276" spans="1:4" x14ac:dyDescent="0.25">
      <c r="A276" s="17" t="s">
        <v>81</v>
      </c>
      <c r="B276" s="17">
        <v>8</v>
      </c>
      <c r="C276" s="17" t="s">
        <v>71</v>
      </c>
      <c r="D276" s="17">
        <v>7</v>
      </c>
    </row>
    <row r="277" spans="1:4" x14ac:dyDescent="0.25">
      <c r="A277" s="17" t="s">
        <v>81</v>
      </c>
      <c r="B277" s="17">
        <v>96</v>
      </c>
      <c r="C277" s="17" t="s">
        <v>71</v>
      </c>
      <c r="D277" s="17">
        <v>7</v>
      </c>
    </row>
    <row r="278" spans="1:4" x14ac:dyDescent="0.25">
      <c r="A278" s="17" t="s">
        <v>81</v>
      </c>
      <c r="B278" s="17">
        <v>11</v>
      </c>
      <c r="C278" s="17" t="s">
        <v>71</v>
      </c>
      <c r="D278" s="17">
        <v>7</v>
      </c>
    </row>
    <row r="279" spans="1:4" x14ac:dyDescent="0.25">
      <c r="A279" s="17" t="s">
        <v>81</v>
      </c>
      <c r="B279" s="17">
        <v>29</v>
      </c>
      <c r="C279" s="17" t="s">
        <v>71</v>
      </c>
      <c r="D279" s="17">
        <v>7</v>
      </c>
    </row>
    <row r="280" spans="1:4" x14ac:dyDescent="0.25">
      <c r="A280" s="17" t="s">
        <v>81</v>
      </c>
      <c r="B280" s="17">
        <v>8</v>
      </c>
      <c r="C280" s="17" t="s">
        <v>72</v>
      </c>
      <c r="D280" s="17">
        <v>8</v>
      </c>
    </row>
    <row r="281" spans="1:4" x14ac:dyDescent="0.25">
      <c r="A281" s="17" t="s">
        <v>81</v>
      </c>
      <c r="B281" s="17">
        <v>66</v>
      </c>
      <c r="C281" s="17" t="s">
        <v>72</v>
      </c>
      <c r="D281" s="17">
        <v>8</v>
      </c>
    </row>
    <row r="282" spans="1:4" x14ac:dyDescent="0.25">
      <c r="A282" s="17" t="s">
        <v>81</v>
      </c>
      <c r="B282" s="17">
        <v>72</v>
      </c>
      <c r="C282" s="17" t="s">
        <v>72</v>
      </c>
      <c r="D282" s="17">
        <v>8</v>
      </c>
    </row>
    <row r="283" spans="1:4" x14ac:dyDescent="0.25">
      <c r="A283" s="17" t="s">
        <v>81</v>
      </c>
      <c r="B283" s="17">
        <v>39</v>
      </c>
      <c r="C283" s="17" t="s">
        <v>72</v>
      </c>
      <c r="D283" s="17">
        <v>8</v>
      </c>
    </row>
    <row r="284" spans="1:4" x14ac:dyDescent="0.25">
      <c r="A284" s="17" t="s">
        <v>81</v>
      </c>
      <c r="B284" s="17">
        <v>0</v>
      </c>
      <c r="C284" s="17" t="s">
        <v>72</v>
      </c>
      <c r="D284" s="17">
        <v>8</v>
      </c>
    </row>
    <row r="285" spans="1:4" x14ac:dyDescent="0.25">
      <c r="A285" s="17" t="s">
        <v>81</v>
      </c>
      <c r="B285" s="17">
        <v>66</v>
      </c>
      <c r="C285" s="17" t="s">
        <v>73</v>
      </c>
      <c r="D285" s="17">
        <v>9</v>
      </c>
    </row>
    <row r="286" spans="1:4" x14ac:dyDescent="0.25">
      <c r="A286" s="17" t="s">
        <v>81</v>
      </c>
      <c r="B286" s="17">
        <v>30</v>
      </c>
      <c r="C286" s="17" t="s">
        <v>73</v>
      </c>
      <c r="D286" s="17">
        <v>9</v>
      </c>
    </row>
    <row r="287" spans="1:4" x14ac:dyDescent="0.25">
      <c r="A287" s="17" t="s">
        <v>81</v>
      </c>
      <c r="B287" s="17">
        <v>13</v>
      </c>
      <c r="C287" s="17" t="s">
        <v>74</v>
      </c>
      <c r="D287" s="17">
        <v>10</v>
      </c>
    </row>
    <row r="288" spans="1:4" x14ac:dyDescent="0.25">
      <c r="A288" s="17" t="s">
        <v>81</v>
      </c>
      <c r="B288" s="17">
        <v>57</v>
      </c>
      <c r="C288" s="17" t="s">
        <v>74</v>
      </c>
      <c r="D288" s="17">
        <v>10</v>
      </c>
    </row>
    <row r="289" spans="1:4" x14ac:dyDescent="0.25">
      <c r="A289" s="17" t="s">
        <v>81</v>
      </c>
      <c r="B289" s="17">
        <v>13</v>
      </c>
      <c r="C289" s="17" t="s">
        <v>74</v>
      </c>
      <c r="D289" s="17">
        <v>10</v>
      </c>
    </row>
    <row r="290" spans="1:4" x14ac:dyDescent="0.25">
      <c r="A290" s="17" t="s">
        <v>81</v>
      </c>
      <c r="B290" s="17">
        <v>9</v>
      </c>
      <c r="C290" s="17" t="s">
        <v>74</v>
      </c>
      <c r="D290" s="17">
        <v>10</v>
      </c>
    </row>
    <row r="291" spans="1:4" x14ac:dyDescent="0.25">
      <c r="A291" s="17" t="s">
        <v>81</v>
      </c>
      <c r="B291" s="17">
        <v>13</v>
      </c>
      <c r="C291" s="17" t="s">
        <v>75</v>
      </c>
      <c r="D291" s="17">
        <v>11</v>
      </c>
    </row>
    <row r="292" spans="1:4" x14ac:dyDescent="0.25">
      <c r="A292" s="17" t="s">
        <v>81</v>
      </c>
      <c r="B292" s="17">
        <v>68</v>
      </c>
      <c r="C292" s="17" t="s">
        <v>75</v>
      </c>
      <c r="D292" s="17">
        <v>11</v>
      </c>
    </row>
    <row r="293" spans="1:4" x14ac:dyDescent="0.25">
      <c r="A293" s="17" t="s">
        <v>82</v>
      </c>
      <c r="B293" s="17">
        <v>56</v>
      </c>
      <c r="C293" s="17" t="s">
        <v>65</v>
      </c>
      <c r="D293" s="17">
        <v>1</v>
      </c>
    </row>
    <row r="294" spans="1:4" x14ac:dyDescent="0.25">
      <c r="A294" s="17" t="s">
        <v>82</v>
      </c>
      <c r="B294" s="17">
        <v>49</v>
      </c>
      <c r="C294" s="17" t="s">
        <v>65</v>
      </c>
      <c r="D294" s="17">
        <v>1</v>
      </c>
    </row>
    <row r="295" spans="1:4" x14ac:dyDescent="0.25">
      <c r="A295" s="17" t="s">
        <v>82</v>
      </c>
      <c r="B295" s="17">
        <v>85</v>
      </c>
      <c r="C295" s="17" t="s">
        <v>65</v>
      </c>
      <c r="D295" s="17">
        <v>1</v>
      </c>
    </row>
    <row r="296" spans="1:4" x14ac:dyDescent="0.25">
      <c r="A296" s="17" t="s">
        <v>82</v>
      </c>
      <c r="B296" s="17">
        <v>11</v>
      </c>
      <c r="C296" s="17" t="s">
        <v>66</v>
      </c>
      <c r="D296" s="17">
        <v>2</v>
      </c>
    </row>
    <row r="297" spans="1:4" x14ac:dyDescent="0.25">
      <c r="A297" s="17" t="s">
        <v>82</v>
      </c>
      <c r="B297" s="17">
        <v>15</v>
      </c>
      <c r="C297" s="17" t="s">
        <v>66</v>
      </c>
      <c r="D297" s="17">
        <v>2</v>
      </c>
    </row>
    <row r="298" spans="1:4" x14ac:dyDescent="0.25">
      <c r="A298" s="17" t="s">
        <v>82</v>
      </c>
      <c r="B298" s="17">
        <v>47</v>
      </c>
      <c r="C298" s="17" t="s">
        <v>66</v>
      </c>
      <c r="D298" s="17">
        <v>2</v>
      </c>
    </row>
    <row r="299" spans="1:4" x14ac:dyDescent="0.25">
      <c r="A299" s="17" t="s">
        <v>82</v>
      </c>
      <c r="B299" s="17">
        <v>11</v>
      </c>
      <c r="C299" s="17" t="s">
        <v>66</v>
      </c>
      <c r="D299" s="17">
        <v>2</v>
      </c>
    </row>
    <row r="300" spans="1:4" x14ac:dyDescent="0.25">
      <c r="A300" s="17" t="s">
        <v>82</v>
      </c>
      <c r="B300" s="17">
        <v>19</v>
      </c>
      <c r="C300" s="17" t="s">
        <v>66</v>
      </c>
      <c r="D300" s="17">
        <v>2</v>
      </c>
    </row>
    <row r="301" spans="1:4" x14ac:dyDescent="0.25">
      <c r="A301" s="17" t="s">
        <v>82</v>
      </c>
      <c r="B301" s="17">
        <v>62</v>
      </c>
      <c r="C301" s="17" t="s">
        <v>67</v>
      </c>
      <c r="D301" s="17">
        <v>3</v>
      </c>
    </row>
    <row r="302" spans="1:4" x14ac:dyDescent="0.25">
      <c r="A302" s="17" t="s">
        <v>82</v>
      </c>
      <c r="B302" s="17">
        <v>14</v>
      </c>
      <c r="C302" s="17" t="s">
        <v>67</v>
      </c>
      <c r="D302" s="17">
        <v>3</v>
      </c>
    </row>
    <row r="303" spans="1:4" x14ac:dyDescent="0.25">
      <c r="A303" s="17" t="s">
        <v>82</v>
      </c>
      <c r="B303" s="17">
        <v>34</v>
      </c>
      <c r="C303" s="17" t="s">
        <v>67</v>
      </c>
      <c r="D303" s="17">
        <v>3</v>
      </c>
    </row>
    <row r="304" spans="1:4" x14ac:dyDescent="0.25">
      <c r="A304" s="17" t="s">
        <v>82</v>
      </c>
      <c r="B304" s="17">
        <v>42</v>
      </c>
      <c r="C304" s="17" t="s">
        <v>67</v>
      </c>
      <c r="D304" s="17">
        <v>3</v>
      </c>
    </row>
    <row r="305" spans="1:4" x14ac:dyDescent="0.25">
      <c r="A305" s="17" t="s">
        <v>82</v>
      </c>
      <c r="B305" s="17">
        <v>31</v>
      </c>
      <c r="C305" s="17" t="s">
        <v>67</v>
      </c>
      <c r="D305" s="17">
        <v>3</v>
      </c>
    </row>
    <row r="306" spans="1:4" x14ac:dyDescent="0.25">
      <c r="A306" s="17" t="s">
        <v>82</v>
      </c>
      <c r="B306" s="17">
        <v>20</v>
      </c>
      <c r="C306" s="17" t="s">
        <v>67</v>
      </c>
      <c r="D306" s="17">
        <v>3</v>
      </c>
    </row>
    <row r="307" spans="1:4" x14ac:dyDescent="0.25">
      <c r="A307" s="17" t="s">
        <v>82</v>
      </c>
      <c r="B307" s="17">
        <v>73</v>
      </c>
      <c r="C307" s="17" t="s">
        <v>68</v>
      </c>
      <c r="D307" s="17">
        <v>4</v>
      </c>
    </row>
    <row r="308" spans="1:4" x14ac:dyDescent="0.25">
      <c r="A308" s="17" t="s">
        <v>82</v>
      </c>
      <c r="B308" s="17">
        <v>38</v>
      </c>
      <c r="C308" s="17" t="s">
        <v>68</v>
      </c>
      <c r="D308" s="17">
        <v>4</v>
      </c>
    </row>
    <row r="309" spans="1:4" x14ac:dyDescent="0.25">
      <c r="A309" s="17" t="s">
        <v>82</v>
      </c>
      <c r="B309" s="17">
        <v>387</v>
      </c>
      <c r="C309" s="17" t="s">
        <v>69</v>
      </c>
      <c r="D309" s="17">
        <v>5</v>
      </c>
    </row>
    <row r="310" spans="1:4" x14ac:dyDescent="0.25">
      <c r="A310" s="17" t="s">
        <v>82</v>
      </c>
      <c r="B310" s="17">
        <v>242</v>
      </c>
      <c r="C310" s="17" t="s">
        <v>69</v>
      </c>
      <c r="D310" s="17">
        <v>5</v>
      </c>
    </row>
    <row r="311" spans="1:4" x14ac:dyDescent="0.25">
      <c r="A311" s="17" t="s">
        <v>82</v>
      </c>
      <c r="B311" s="17">
        <v>20</v>
      </c>
      <c r="C311" s="17" t="s">
        <v>69</v>
      </c>
      <c r="D311" s="17">
        <v>5</v>
      </c>
    </row>
    <row r="312" spans="1:4" x14ac:dyDescent="0.25">
      <c r="A312" s="17" t="s">
        <v>82</v>
      </c>
      <c r="B312" s="17">
        <v>76</v>
      </c>
      <c r="C312" s="17" t="s">
        <v>69</v>
      </c>
      <c r="D312" s="17">
        <v>5</v>
      </c>
    </row>
    <row r="313" spans="1:4" x14ac:dyDescent="0.25">
      <c r="A313" s="17" t="s">
        <v>82</v>
      </c>
      <c r="B313" s="17">
        <v>37</v>
      </c>
      <c r="C313" s="17" t="s">
        <v>70</v>
      </c>
      <c r="D313" s="17">
        <v>6</v>
      </c>
    </row>
    <row r="314" spans="1:4" x14ac:dyDescent="0.25">
      <c r="A314" s="17" t="s">
        <v>82</v>
      </c>
      <c r="B314" s="17">
        <v>39</v>
      </c>
      <c r="C314" s="17" t="s">
        <v>70</v>
      </c>
      <c r="D314" s="17">
        <v>6</v>
      </c>
    </row>
    <row r="315" spans="1:4" x14ac:dyDescent="0.25">
      <c r="A315" s="17" t="s">
        <v>82</v>
      </c>
      <c r="B315" s="17">
        <v>49</v>
      </c>
      <c r="C315" s="17" t="s">
        <v>71</v>
      </c>
      <c r="D315" s="17">
        <v>7</v>
      </c>
    </row>
    <row r="316" spans="1:4" x14ac:dyDescent="0.25">
      <c r="A316" s="17" t="s">
        <v>82</v>
      </c>
      <c r="B316" s="17">
        <v>21</v>
      </c>
      <c r="C316" s="17" t="s">
        <v>71</v>
      </c>
      <c r="D316" s="17">
        <v>7</v>
      </c>
    </row>
    <row r="317" spans="1:4" x14ac:dyDescent="0.25">
      <c r="A317" s="17" t="s">
        <v>82</v>
      </c>
      <c r="B317" s="17">
        <v>45</v>
      </c>
      <c r="C317" s="17" t="s">
        <v>71</v>
      </c>
      <c r="D317" s="17">
        <v>7</v>
      </c>
    </row>
    <row r="318" spans="1:4" x14ac:dyDescent="0.25">
      <c r="A318" s="17" t="s">
        <v>82</v>
      </c>
      <c r="B318" s="17">
        <v>6</v>
      </c>
      <c r="C318" s="17" t="s">
        <v>72</v>
      </c>
      <c r="D318" s="17">
        <v>8</v>
      </c>
    </row>
    <row r="319" spans="1:4" x14ac:dyDescent="0.25">
      <c r="A319" s="17" t="s">
        <v>82</v>
      </c>
      <c r="B319" s="17">
        <v>43</v>
      </c>
      <c r="C319" s="17" t="s">
        <v>72</v>
      </c>
      <c r="D319" s="17">
        <v>8</v>
      </c>
    </row>
    <row r="320" spans="1:4" x14ac:dyDescent="0.25">
      <c r="A320" s="17" t="s">
        <v>82</v>
      </c>
      <c r="B320" s="17">
        <v>32</v>
      </c>
      <c r="C320" s="17" t="s">
        <v>72</v>
      </c>
      <c r="D320" s="17">
        <v>8</v>
      </c>
    </row>
    <row r="321" spans="1:4" x14ac:dyDescent="0.25">
      <c r="A321" s="17" t="s">
        <v>82</v>
      </c>
      <c r="B321" s="17">
        <v>23</v>
      </c>
      <c r="C321" s="17" t="s">
        <v>72</v>
      </c>
      <c r="D321" s="17">
        <v>8</v>
      </c>
    </row>
    <row r="322" spans="1:4" x14ac:dyDescent="0.25">
      <c r="A322" s="17" t="s">
        <v>82</v>
      </c>
      <c r="B322" s="17">
        <v>10</v>
      </c>
      <c r="C322" s="17" t="s">
        <v>72</v>
      </c>
      <c r="D322" s="17">
        <v>8</v>
      </c>
    </row>
    <row r="323" spans="1:4" x14ac:dyDescent="0.25">
      <c r="A323" s="17" t="s">
        <v>82</v>
      </c>
      <c r="B323" s="17">
        <v>81</v>
      </c>
      <c r="C323" s="17" t="s">
        <v>73</v>
      </c>
      <c r="D323" s="17">
        <v>9</v>
      </c>
    </row>
    <row r="324" spans="1:4" x14ac:dyDescent="0.25">
      <c r="A324" s="17" t="s">
        <v>82</v>
      </c>
      <c r="B324" s="17">
        <v>71</v>
      </c>
      <c r="C324" s="17" t="s">
        <v>73</v>
      </c>
      <c r="D324" s="17">
        <v>9</v>
      </c>
    </row>
    <row r="325" spans="1:4" x14ac:dyDescent="0.25">
      <c r="A325" s="17" t="s">
        <v>82</v>
      </c>
      <c r="B325" s="17">
        <v>25</v>
      </c>
      <c r="C325" s="17" t="s">
        <v>74</v>
      </c>
      <c r="D325" s="17">
        <v>10</v>
      </c>
    </row>
    <row r="326" spans="1:4" x14ac:dyDescent="0.25">
      <c r="A326" s="17" t="s">
        <v>82</v>
      </c>
      <c r="B326" s="17">
        <v>105</v>
      </c>
      <c r="C326" s="17" t="s">
        <v>74</v>
      </c>
      <c r="D326" s="17">
        <v>10</v>
      </c>
    </row>
    <row r="327" spans="1:4" x14ac:dyDescent="0.25">
      <c r="A327" s="17" t="s">
        <v>82</v>
      </c>
      <c r="B327" s="17">
        <v>29</v>
      </c>
      <c r="C327" s="17" t="s">
        <v>74</v>
      </c>
      <c r="D327" s="17">
        <v>10</v>
      </c>
    </row>
    <row r="328" spans="1:4" x14ac:dyDescent="0.25">
      <c r="A328" s="17" t="s">
        <v>82</v>
      </c>
      <c r="B328" s="17">
        <v>32</v>
      </c>
      <c r="C328" s="17" t="s">
        <v>75</v>
      </c>
      <c r="D328" s="17">
        <v>11</v>
      </c>
    </row>
    <row r="329" spans="1:4" x14ac:dyDescent="0.25">
      <c r="A329" s="17" t="s">
        <v>82</v>
      </c>
      <c r="B329" s="17">
        <v>127</v>
      </c>
      <c r="C329" s="17" t="s">
        <v>75</v>
      </c>
      <c r="D329" s="17">
        <v>11</v>
      </c>
    </row>
    <row r="330" spans="1:4" x14ac:dyDescent="0.25">
      <c r="A330" s="17" t="s">
        <v>83</v>
      </c>
      <c r="B330" s="17">
        <v>109</v>
      </c>
      <c r="C330" s="17" t="s">
        <v>65</v>
      </c>
      <c r="D330" s="17">
        <v>1</v>
      </c>
    </row>
    <row r="331" spans="1:4" x14ac:dyDescent="0.25">
      <c r="A331" s="17" t="s">
        <v>83</v>
      </c>
      <c r="B331" s="17">
        <v>80</v>
      </c>
      <c r="C331" s="17" t="s">
        <v>65</v>
      </c>
      <c r="D331" s="17">
        <v>1</v>
      </c>
    </row>
    <row r="332" spans="1:4" x14ac:dyDescent="0.25">
      <c r="A332" s="17" t="s">
        <v>83</v>
      </c>
      <c r="B332" s="17">
        <v>188</v>
      </c>
      <c r="C332" s="17" t="s">
        <v>65</v>
      </c>
      <c r="D332" s="17">
        <v>1</v>
      </c>
    </row>
    <row r="333" spans="1:4" x14ac:dyDescent="0.25">
      <c r="A333" s="17" t="s">
        <v>83</v>
      </c>
      <c r="B333" s="17">
        <v>26</v>
      </c>
      <c r="C333" s="17" t="s">
        <v>66</v>
      </c>
      <c r="D333" s="17">
        <v>2</v>
      </c>
    </row>
    <row r="334" spans="1:4" x14ac:dyDescent="0.25">
      <c r="A334" s="17" t="s">
        <v>83</v>
      </c>
      <c r="B334" s="17">
        <v>22</v>
      </c>
      <c r="C334" s="17" t="s">
        <v>66</v>
      </c>
      <c r="D334" s="17">
        <v>2</v>
      </c>
    </row>
    <row r="335" spans="1:4" x14ac:dyDescent="0.25">
      <c r="A335" s="17" t="s">
        <v>83</v>
      </c>
      <c r="B335" s="17">
        <v>111</v>
      </c>
      <c r="C335" s="17" t="s">
        <v>66</v>
      </c>
      <c r="D335" s="17">
        <v>2</v>
      </c>
    </row>
    <row r="336" spans="1:4" x14ac:dyDescent="0.25">
      <c r="A336" s="17" t="s">
        <v>83</v>
      </c>
      <c r="B336" s="17">
        <v>23</v>
      </c>
      <c r="C336" s="17" t="s">
        <v>66</v>
      </c>
      <c r="D336" s="17">
        <v>2</v>
      </c>
    </row>
    <row r="337" spans="1:4" x14ac:dyDescent="0.25">
      <c r="A337" s="17" t="s">
        <v>83</v>
      </c>
      <c r="B337" s="17">
        <v>13</v>
      </c>
      <c r="C337" s="17" t="s">
        <v>66</v>
      </c>
      <c r="D337" s="17">
        <v>2</v>
      </c>
    </row>
    <row r="338" spans="1:4" x14ac:dyDescent="0.25">
      <c r="A338" s="17" t="s">
        <v>83</v>
      </c>
      <c r="B338" s="17">
        <v>7</v>
      </c>
      <c r="C338" s="17" t="s">
        <v>66</v>
      </c>
      <c r="D338" s="17">
        <v>2</v>
      </c>
    </row>
    <row r="339" spans="1:4" x14ac:dyDescent="0.25">
      <c r="A339" s="17" t="s">
        <v>83</v>
      </c>
      <c r="B339" s="17">
        <v>56</v>
      </c>
      <c r="C339" s="17" t="s">
        <v>67</v>
      </c>
      <c r="D339" s="17">
        <v>3</v>
      </c>
    </row>
    <row r="340" spans="1:4" x14ac:dyDescent="0.25">
      <c r="A340" s="17" t="s">
        <v>83</v>
      </c>
      <c r="B340" s="17">
        <v>27</v>
      </c>
      <c r="C340" s="17" t="s">
        <v>67</v>
      </c>
      <c r="D340" s="17">
        <v>3</v>
      </c>
    </row>
    <row r="341" spans="1:4" x14ac:dyDescent="0.25">
      <c r="A341" s="17" t="s">
        <v>83</v>
      </c>
      <c r="B341" s="17">
        <v>7</v>
      </c>
      <c r="C341" s="17" t="s">
        <v>67</v>
      </c>
      <c r="D341" s="17">
        <v>3</v>
      </c>
    </row>
    <row r="342" spans="1:4" x14ac:dyDescent="0.25">
      <c r="A342" s="17" t="s">
        <v>83</v>
      </c>
      <c r="B342" s="17">
        <v>35</v>
      </c>
      <c r="C342" s="17" t="s">
        <v>67</v>
      </c>
      <c r="D342" s="17">
        <v>3</v>
      </c>
    </row>
    <row r="343" spans="1:4" x14ac:dyDescent="0.25">
      <c r="A343" s="17" t="s">
        <v>83</v>
      </c>
      <c r="B343" s="17">
        <v>167</v>
      </c>
      <c r="C343" s="17" t="s">
        <v>67</v>
      </c>
      <c r="D343" s="17">
        <v>3</v>
      </c>
    </row>
    <row r="344" spans="1:4" x14ac:dyDescent="0.25">
      <c r="A344" s="17" t="s">
        <v>83</v>
      </c>
      <c r="B344" s="17">
        <v>9</v>
      </c>
      <c r="C344" s="17" t="s">
        <v>67</v>
      </c>
      <c r="D344" s="17">
        <v>3</v>
      </c>
    </row>
    <row r="345" spans="1:4" x14ac:dyDescent="0.25">
      <c r="A345" s="17" t="s">
        <v>83</v>
      </c>
      <c r="B345" s="17">
        <v>59</v>
      </c>
      <c r="C345" s="17" t="s">
        <v>67</v>
      </c>
      <c r="D345" s="17">
        <v>3</v>
      </c>
    </row>
    <row r="346" spans="1:4" x14ac:dyDescent="0.25">
      <c r="A346" s="17" t="s">
        <v>83</v>
      </c>
      <c r="B346" s="17">
        <v>145</v>
      </c>
      <c r="C346" s="17" t="s">
        <v>68</v>
      </c>
      <c r="D346" s="17">
        <v>4</v>
      </c>
    </row>
    <row r="347" spans="1:4" x14ac:dyDescent="0.25">
      <c r="A347" s="17" t="s">
        <v>83</v>
      </c>
      <c r="B347" s="17">
        <v>54</v>
      </c>
      <c r="C347" s="17" t="s">
        <v>68</v>
      </c>
      <c r="D347" s="17">
        <v>4</v>
      </c>
    </row>
    <row r="348" spans="1:4" x14ac:dyDescent="0.25">
      <c r="A348" s="17" t="s">
        <v>83</v>
      </c>
      <c r="B348" s="17">
        <v>86</v>
      </c>
      <c r="C348" s="17" t="s">
        <v>69</v>
      </c>
      <c r="D348" s="17">
        <v>5</v>
      </c>
    </row>
    <row r="349" spans="1:4" x14ac:dyDescent="0.25">
      <c r="A349" s="17" t="s">
        <v>83</v>
      </c>
      <c r="B349" s="17">
        <v>71</v>
      </c>
      <c r="C349" s="17" t="s">
        <v>69</v>
      </c>
      <c r="D349" s="17">
        <v>5</v>
      </c>
    </row>
    <row r="350" spans="1:4" x14ac:dyDescent="0.25">
      <c r="A350" s="17" t="s">
        <v>83</v>
      </c>
      <c r="B350" s="17">
        <v>49</v>
      </c>
      <c r="C350" s="17" t="s">
        <v>69</v>
      </c>
      <c r="D350" s="17">
        <v>5</v>
      </c>
    </row>
    <row r="351" spans="1:4" x14ac:dyDescent="0.25">
      <c r="A351" s="17" t="s">
        <v>83</v>
      </c>
      <c r="B351" s="17">
        <v>84</v>
      </c>
      <c r="C351" s="17" t="s">
        <v>69</v>
      </c>
      <c r="D351" s="17">
        <v>5</v>
      </c>
    </row>
    <row r="352" spans="1:4" x14ac:dyDescent="0.25">
      <c r="A352" s="17" t="s">
        <v>83</v>
      </c>
      <c r="B352" s="17">
        <v>73</v>
      </c>
      <c r="C352" s="17" t="s">
        <v>70</v>
      </c>
      <c r="D352" s="17">
        <v>6</v>
      </c>
    </row>
    <row r="353" spans="1:4" x14ac:dyDescent="0.25">
      <c r="A353" s="17" t="s">
        <v>83</v>
      </c>
      <c r="B353" s="17">
        <v>63</v>
      </c>
      <c r="C353" s="17" t="s">
        <v>70</v>
      </c>
      <c r="D353" s="17">
        <v>6</v>
      </c>
    </row>
    <row r="354" spans="1:4" x14ac:dyDescent="0.25">
      <c r="A354" s="17" t="s">
        <v>83</v>
      </c>
      <c r="B354" s="17">
        <v>36</v>
      </c>
      <c r="C354" s="17" t="s">
        <v>70</v>
      </c>
      <c r="D354" s="17">
        <v>6</v>
      </c>
    </row>
    <row r="355" spans="1:4" x14ac:dyDescent="0.25">
      <c r="A355" s="17" t="s">
        <v>83</v>
      </c>
      <c r="B355" s="17">
        <v>159</v>
      </c>
      <c r="C355" s="17" t="s">
        <v>71</v>
      </c>
      <c r="D355" s="17">
        <v>7</v>
      </c>
    </row>
    <row r="356" spans="1:4" x14ac:dyDescent="0.25">
      <c r="A356" s="17" t="s">
        <v>83</v>
      </c>
      <c r="B356" s="17">
        <v>70</v>
      </c>
      <c r="C356" s="17" t="s">
        <v>71</v>
      </c>
      <c r="D356" s="17">
        <v>7</v>
      </c>
    </row>
    <row r="357" spans="1:4" x14ac:dyDescent="0.25">
      <c r="A357" s="17" t="s">
        <v>83</v>
      </c>
      <c r="B357" s="17">
        <v>28</v>
      </c>
      <c r="C357" s="17" t="s">
        <v>71</v>
      </c>
      <c r="D357" s="17">
        <v>7</v>
      </c>
    </row>
    <row r="358" spans="1:4" x14ac:dyDescent="0.25">
      <c r="A358" s="17" t="s">
        <v>83</v>
      </c>
      <c r="B358" s="17">
        <v>53</v>
      </c>
      <c r="C358" s="17" t="s">
        <v>71</v>
      </c>
      <c r="D358" s="17">
        <v>7</v>
      </c>
    </row>
    <row r="359" spans="1:4" x14ac:dyDescent="0.25">
      <c r="A359" s="17" t="s">
        <v>83</v>
      </c>
      <c r="B359" s="17">
        <v>19</v>
      </c>
      <c r="C359" s="17" t="s">
        <v>72</v>
      </c>
      <c r="D359" s="17">
        <v>8</v>
      </c>
    </row>
    <row r="360" spans="1:4" x14ac:dyDescent="0.25">
      <c r="A360" s="17" t="s">
        <v>83</v>
      </c>
      <c r="B360" s="17">
        <v>106</v>
      </c>
      <c r="C360" s="17" t="s">
        <v>72</v>
      </c>
      <c r="D360" s="17">
        <v>8</v>
      </c>
    </row>
    <row r="361" spans="1:4" x14ac:dyDescent="0.25">
      <c r="A361" s="17" t="s">
        <v>83</v>
      </c>
      <c r="B361" s="17">
        <v>43</v>
      </c>
      <c r="C361" s="17" t="s">
        <v>72</v>
      </c>
      <c r="D361" s="17">
        <v>8</v>
      </c>
    </row>
    <row r="362" spans="1:4" x14ac:dyDescent="0.25">
      <c r="A362" s="17" t="s">
        <v>83</v>
      </c>
      <c r="B362" s="17">
        <v>63</v>
      </c>
      <c r="C362" s="17" t="s">
        <v>72</v>
      </c>
      <c r="D362" s="17">
        <v>8</v>
      </c>
    </row>
    <row r="363" spans="1:4" x14ac:dyDescent="0.25">
      <c r="A363" s="17" t="s">
        <v>83</v>
      </c>
      <c r="B363" s="17">
        <v>19</v>
      </c>
      <c r="C363" s="17" t="s">
        <v>72</v>
      </c>
      <c r="D363" s="17">
        <v>8</v>
      </c>
    </row>
    <row r="364" spans="1:4" x14ac:dyDescent="0.25">
      <c r="A364" s="17" t="s">
        <v>83</v>
      </c>
      <c r="B364" s="17">
        <v>151</v>
      </c>
      <c r="C364" s="17" t="s">
        <v>73</v>
      </c>
      <c r="D364" s="17">
        <v>9</v>
      </c>
    </row>
    <row r="365" spans="1:4" x14ac:dyDescent="0.25">
      <c r="A365" s="17" t="s">
        <v>83</v>
      </c>
      <c r="B365" s="17">
        <v>107</v>
      </c>
      <c r="C365" s="17" t="s">
        <v>73</v>
      </c>
      <c r="D365" s="17">
        <v>9</v>
      </c>
    </row>
    <row r="366" spans="1:4" x14ac:dyDescent="0.25">
      <c r="A366" s="17" t="s">
        <v>83</v>
      </c>
      <c r="B366" s="17">
        <v>14</v>
      </c>
      <c r="C366" s="17" t="s">
        <v>74</v>
      </c>
      <c r="D366" s="17">
        <v>10</v>
      </c>
    </row>
    <row r="367" spans="1:4" x14ac:dyDescent="0.25">
      <c r="A367" s="17" t="s">
        <v>83</v>
      </c>
      <c r="B367" s="17">
        <v>170</v>
      </c>
      <c r="C367" s="17" t="s">
        <v>74</v>
      </c>
      <c r="D367" s="17">
        <v>10</v>
      </c>
    </row>
    <row r="368" spans="1:4" x14ac:dyDescent="0.25">
      <c r="A368" s="17" t="s">
        <v>83</v>
      </c>
      <c r="B368" s="17">
        <v>25</v>
      </c>
      <c r="C368" s="17" t="s">
        <v>74</v>
      </c>
      <c r="D368" s="17">
        <v>10</v>
      </c>
    </row>
    <row r="369" spans="1:4" x14ac:dyDescent="0.25">
      <c r="A369" s="17" t="s">
        <v>83</v>
      </c>
      <c r="B369" s="17">
        <v>31</v>
      </c>
      <c r="C369" s="17" t="s">
        <v>74</v>
      </c>
      <c r="D369" s="17">
        <v>10</v>
      </c>
    </row>
    <row r="370" spans="1:4" x14ac:dyDescent="0.25">
      <c r="A370" s="17" t="s">
        <v>83</v>
      </c>
      <c r="B370" s="17">
        <v>56</v>
      </c>
      <c r="C370" s="17" t="s">
        <v>75</v>
      </c>
      <c r="D370" s="17">
        <v>11</v>
      </c>
    </row>
    <row r="371" spans="1:4" x14ac:dyDescent="0.25">
      <c r="A371" s="17" t="s">
        <v>83</v>
      </c>
      <c r="B371" s="17">
        <v>112</v>
      </c>
      <c r="C371" s="17" t="s">
        <v>75</v>
      </c>
      <c r="D371" s="17">
        <v>11</v>
      </c>
    </row>
    <row r="372" spans="1:4" x14ac:dyDescent="0.25">
      <c r="A372" s="17" t="s">
        <v>84</v>
      </c>
      <c r="B372" s="17">
        <v>87</v>
      </c>
      <c r="C372" s="17" t="s">
        <v>65</v>
      </c>
      <c r="D372" s="17">
        <v>1</v>
      </c>
    </row>
    <row r="373" spans="1:4" x14ac:dyDescent="0.25">
      <c r="A373" s="17" t="s">
        <v>84</v>
      </c>
      <c r="B373" s="17">
        <v>89</v>
      </c>
      <c r="C373" s="17" t="s">
        <v>65</v>
      </c>
      <c r="D373" s="17">
        <v>1</v>
      </c>
    </row>
    <row r="374" spans="1:4" x14ac:dyDescent="0.25">
      <c r="A374" s="17" t="s">
        <v>84</v>
      </c>
      <c r="B374" s="17">
        <v>131</v>
      </c>
      <c r="C374" s="17" t="s">
        <v>65</v>
      </c>
      <c r="D374" s="17">
        <v>1</v>
      </c>
    </row>
    <row r="375" spans="1:4" x14ac:dyDescent="0.25">
      <c r="A375" s="17" t="s">
        <v>84</v>
      </c>
      <c r="B375" s="17">
        <v>44</v>
      </c>
      <c r="C375" s="17" t="s">
        <v>66</v>
      </c>
      <c r="D375" s="17">
        <v>2</v>
      </c>
    </row>
    <row r="376" spans="1:4" x14ac:dyDescent="0.25">
      <c r="A376" s="17" t="s">
        <v>84</v>
      </c>
      <c r="B376" s="17">
        <v>8</v>
      </c>
      <c r="C376" s="17" t="s">
        <v>66</v>
      </c>
      <c r="D376" s="17">
        <v>2</v>
      </c>
    </row>
    <row r="377" spans="1:4" x14ac:dyDescent="0.25">
      <c r="A377" s="17" t="s">
        <v>84</v>
      </c>
      <c r="B377" s="17">
        <v>91</v>
      </c>
      <c r="C377" s="17" t="s">
        <v>66</v>
      </c>
      <c r="D377" s="17">
        <v>2</v>
      </c>
    </row>
    <row r="378" spans="1:4" x14ac:dyDescent="0.25">
      <c r="A378" s="17" t="s">
        <v>84</v>
      </c>
      <c r="B378" s="17">
        <v>83</v>
      </c>
      <c r="C378" s="17" t="s">
        <v>66</v>
      </c>
      <c r="D378" s="17">
        <v>2</v>
      </c>
    </row>
    <row r="379" spans="1:4" x14ac:dyDescent="0.25">
      <c r="A379" s="17" t="s">
        <v>84</v>
      </c>
      <c r="B379" s="17">
        <v>1</v>
      </c>
      <c r="C379" s="17" t="s">
        <v>66</v>
      </c>
      <c r="D379" s="17">
        <v>2</v>
      </c>
    </row>
    <row r="380" spans="1:4" x14ac:dyDescent="0.25">
      <c r="A380" s="17" t="s">
        <v>84</v>
      </c>
      <c r="B380" s="17">
        <v>9</v>
      </c>
      <c r="C380" s="17" t="s">
        <v>66</v>
      </c>
      <c r="D380" s="17">
        <v>2</v>
      </c>
    </row>
    <row r="381" spans="1:4" x14ac:dyDescent="0.25">
      <c r="A381" s="17" t="s">
        <v>84</v>
      </c>
      <c r="B381" s="17">
        <v>39</v>
      </c>
      <c r="C381" s="17" t="s">
        <v>67</v>
      </c>
      <c r="D381" s="17">
        <v>3</v>
      </c>
    </row>
    <row r="382" spans="1:4" x14ac:dyDescent="0.25">
      <c r="A382" s="17" t="s">
        <v>84</v>
      </c>
      <c r="B382" s="17">
        <v>26</v>
      </c>
      <c r="C382" s="17" t="s">
        <v>67</v>
      </c>
      <c r="D382" s="17">
        <v>3</v>
      </c>
    </row>
    <row r="383" spans="1:4" x14ac:dyDescent="0.25">
      <c r="A383" s="17" t="s">
        <v>84</v>
      </c>
      <c r="B383" s="17">
        <v>5</v>
      </c>
      <c r="C383" s="17" t="s">
        <v>67</v>
      </c>
      <c r="D383" s="17">
        <v>3</v>
      </c>
    </row>
    <row r="384" spans="1:4" x14ac:dyDescent="0.25">
      <c r="A384" s="17" t="s">
        <v>84</v>
      </c>
      <c r="B384" s="17">
        <v>32</v>
      </c>
      <c r="C384" s="17" t="s">
        <v>67</v>
      </c>
      <c r="D384" s="17">
        <v>3</v>
      </c>
    </row>
    <row r="385" spans="1:4" x14ac:dyDescent="0.25">
      <c r="A385" s="17" t="s">
        <v>84</v>
      </c>
      <c r="B385" s="17">
        <v>117</v>
      </c>
      <c r="C385" s="17" t="s">
        <v>67</v>
      </c>
      <c r="D385" s="17">
        <v>3</v>
      </c>
    </row>
    <row r="386" spans="1:4" x14ac:dyDescent="0.25">
      <c r="A386" s="17" t="s">
        <v>84</v>
      </c>
      <c r="B386" s="17">
        <v>22</v>
      </c>
      <c r="C386" s="17" t="s">
        <v>67</v>
      </c>
      <c r="D386" s="17">
        <v>3</v>
      </c>
    </row>
    <row r="387" spans="1:4" x14ac:dyDescent="0.25">
      <c r="A387" s="17" t="s">
        <v>84</v>
      </c>
      <c r="B387" s="17">
        <v>27</v>
      </c>
      <c r="C387" s="17" t="s">
        <v>67</v>
      </c>
      <c r="D387" s="17">
        <v>3</v>
      </c>
    </row>
    <row r="388" spans="1:4" x14ac:dyDescent="0.25">
      <c r="A388" s="17" t="s">
        <v>84</v>
      </c>
      <c r="B388" s="17">
        <v>123</v>
      </c>
      <c r="C388" s="17" t="s">
        <v>68</v>
      </c>
      <c r="D388" s="17">
        <v>4</v>
      </c>
    </row>
    <row r="389" spans="1:4" x14ac:dyDescent="0.25">
      <c r="A389" s="17" t="s">
        <v>84</v>
      </c>
      <c r="B389" s="17">
        <v>92</v>
      </c>
      <c r="C389" s="17" t="s">
        <v>68</v>
      </c>
      <c r="D389" s="17">
        <v>4</v>
      </c>
    </row>
    <row r="390" spans="1:4" x14ac:dyDescent="0.25">
      <c r="A390" s="17" t="s">
        <v>84</v>
      </c>
      <c r="B390" s="17">
        <v>116</v>
      </c>
      <c r="C390" s="17" t="s">
        <v>69</v>
      </c>
      <c r="D390" s="17">
        <v>5</v>
      </c>
    </row>
    <row r="391" spans="1:4" x14ac:dyDescent="0.25">
      <c r="A391" s="17" t="s">
        <v>84</v>
      </c>
      <c r="B391" s="17">
        <v>34</v>
      </c>
      <c r="C391" s="17" t="s">
        <v>69</v>
      </c>
      <c r="D391" s="17">
        <v>5</v>
      </c>
    </row>
    <row r="392" spans="1:4" x14ac:dyDescent="0.25">
      <c r="A392" s="17" t="s">
        <v>84</v>
      </c>
      <c r="B392" s="17">
        <v>27</v>
      </c>
      <c r="C392" s="17" t="s">
        <v>69</v>
      </c>
      <c r="D392" s="17">
        <v>5</v>
      </c>
    </row>
    <row r="393" spans="1:4" x14ac:dyDescent="0.25">
      <c r="A393" s="17" t="s">
        <v>84</v>
      </c>
      <c r="B393" s="17">
        <v>90</v>
      </c>
      <c r="C393" s="17" t="s">
        <v>69</v>
      </c>
      <c r="D393" s="17">
        <v>5</v>
      </c>
    </row>
    <row r="394" spans="1:4" x14ac:dyDescent="0.25">
      <c r="A394" s="17" t="s">
        <v>84</v>
      </c>
      <c r="B394" s="17">
        <v>72</v>
      </c>
      <c r="C394" s="17" t="s">
        <v>70</v>
      </c>
      <c r="D394" s="17">
        <v>6</v>
      </c>
    </row>
    <row r="395" spans="1:4" x14ac:dyDescent="0.25">
      <c r="A395" s="17" t="s">
        <v>84</v>
      </c>
      <c r="B395" s="17">
        <v>70</v>
      </c>
      <c r="C395" s="17" t="s">
        <v>70</v>
      </c>
      <c r="D395" s="17">
        <v>6</v>
      </c>
    </row>
    <row r="396" spans="1:4" x14ac:dyDescent="0.25">
      <c r="A396" s="17" t="s">
        <v>84</v>
      </c>
      <c r="B396" s="17">
        <v>17</v>
      </c>
      <c r="C396" s="17" t="s">
        <v>70</v>
      </c>
      <c r="D396" s="17">
        <v>6</v>
      </c>
    </row>
    <row r="397" spans="1:4" x14ac:dyDescent="0.25">
      <c r="A397" s="17" t="s">
        <v>84</v>
      </c>
      <c r="B397" s="17">
        <v>118</v>
      </c>
      <c r="C397" s="17" t="s">
        <v>71</v>
      </c>
      <c r="D397" s="17">
        <v>7</v>
      </c>
    </row>
    <row r="398" spans="1:4" x14ac:dyDescent="0.25">
      <c r="A398" s="17" t="s">
        <v>84</v>
      </c>
      <c r="B398" s="17">
        <v>38</v>
      </c>
      <c r="C398" s="17" t="s">
        <v>71</v>
      </c>
      <c r="D398" s="17">
        <v>7</v>
      </c>
    </row>
    <row r="399" spans="1:4" x14ac:dyDescent="0.25">
      <c r="A399" s="17" t="s">
        <v>84</v>
      </c>
      <c r="B399" s="17">
        <v>13</v>
      </c>
      <c r="C399" s="17" t="s">
        <v>71</v>
      </c>
      <c r="D399" s="17">
        <v>7</v>
      </c>
    </row>
    <row r="400" spans="1:4" x14ac:dyDescent="0.25">
      <c r="A400" s="17" t="s">
        <v>84</v>
      </c>
      <c r="B400" s="17">
        <v>41</v>
      </c>
      <c r="C400" s="17" t="s">
        <v>71</v>
      </c>
      <c r="D400" s="17">
        <v>7</v>
      </c>
    </row>
    <row r="401" spans="1:4" x14ac:dyDescent="0.25">
      <c r="A401" s="17" t="s">
        <v>84</v>
      </c>
      <c r="B401" s="17">
        <v>9</v>
      </c>
      <c r="C401" s="17" t="s">
        <v>72</v>
      </c>
      <c r="D401" s="17">
        <v>8</v>
      </c>
    </row>
    <row r="402" spans="1:4" x14ac:dyDescent="0.25">
      <c r="A402" s="17" t="s">
        <v>84</v>
      </c>
      <c r="B402" s="17">
        <v>65</v>
      </c>
      <c r="C402" s="17" t="s">
        <v>72</v>
      </c>
      <c r="D402" s="17">
        <v>8</v>
      </c>
    </row>
    <row r="403" spans="1:4" x14ac:dyDescent="0.25">
      <c r="A403" s="17" t="s">
        <v>84</v>
      </c>
      <c r="B403" s="17">
        <v>59</v>
      </c>
      <c r="C403" s="17" t="s">
        <v>72</v>
      </c>
      <c r="D403" s="17">
        <v>8</v>
      </c>
    </row>
    <row r="404" spans="1:4" x14ac:dyDescent="0.25">
      <c r="A404" s="17" t="s">
        <v>84</v>
      </c>
      <c r="B404" s="17">
        <v>90</v>
      </c>
      <c r="C404" s="17" t="s">
        <v>72</v>
      </c>
      <c r="D404" s="17">
        <v>8</v>
      </c>
    </row>
    <row r="405" spans="1:4" x14ac:dyDescent="0.25">
      <c r="A405" s="17" t="s">
        <v>84</v>
      </c>
      <c r="B405" s="17">
        <v>4</v>
      </c>
      <c r="C405" s="17" t="s">
        <v>72</v>
      </c>
      <c r="D405" s="17">
        <v>8</v>
      </c>
    </row>
    <row r="406" spans="1:4" x14ac:dyDescent="0.25">
      <c r="A406" s="17" t="s">
        <v>84</v>
      </c>
      <c r="B406" s="17">
        <v>133</v>
      </c>
      <c r="C406" s="17" t="s">
        <v>73</v>
      </c>
      <c r="D406" s="17">
        <v>9</v>
      </c>
    </row>
    <row r="407" spans="1:4" x14ac:dyDescent="0.25">
      <c r="A407" s="17" t="s">
        <v>84</v>
      </c>
      <c r="B407" s="17">
        <v>95</v>
      </c>
      <c r="C407" s="17" t="s">
        <v>73</v>
      </c>
      <c r="D407" s="17">
        <v>9</v>
      </c>
    </row>
    <row r="408" spans="1:4" x14ac:dyDescent="0.25">
      <c r="A408" s="17" t="s">
        <v>84</v>
      </c>
      <c r="B408" s="17">
        <v>135</v>
      </c>
      <c r="C408" s="17" t="s">
        <v>74</v>
      </c>
      <c r="D408" s="17">
        <v>10</v>
      </c>
    </row>
    <row r="409" spans="1:4" x14ac:dyDescent="0.25">
      <c r="A409" s="17" t="s">
        <v>84</v>
      </c>
      <c r="B409" s="17">
        <v>31</v>
      </c>
      <c r="C409" s="17" t="s">
        <v>74</v>
      </c>
      <c r="D409" s="17">
        <v>10</v>
      </c>
    </row>
    <row r="410" spans="1:4" x14ac:dyDescent="0.25">
      <c r="A410" s="17" t="s">
        <v>84</v>
      </c>
      <c r="B410" s="17">
        <v>6</v>
      </c>
      <c r="C410" s="17" t="s">
        <v>74</v>
      </c>
      <c r="D410" s="17">
        <v>10</v>
      </c>
    </row>
    <row r="411" spans="1:4" x14ac:dyDescent="0.25">
      <c r="A411" s="17" t="s">
        <v>84</v>
      </c>
      <c r="B411" s="17">
        <v>33</v>
      </c>
      <c r="C411" s="17" t="s">
        <v>75</v>
      </c>
      <c r="D411" s="17">
        <v>11</v>
      </c>
    </row>
    <row r="412" spans="1:4" x14ac:dyDescent="0.25">
      <c r="A412" s="17" t="s">
        <v>84</v>
      </c>
      <c r="B412" s="17">
        <v>125</v>
      </c>
      <c r="C412" s="17" t="s">
        <v>75</v>
      </c>
      <c r="D412" s="17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E3CF-3176-4415-BEEB-B57471D082D1}">
  <dimension ref="A1:AB23"/>
  <sheetViews>
    <sheetView zoomScale="77" zoomScaleNormal="77" workbookViewId="0">
      <selection sqref="A1:B1"/>
    </sheetView>
  </sheetViews>
  <sheetFormatPr defaultRowHeight="15" x14ac:dyDescent="0.25"/>
  <cols>
    <col min="1" max="1" width="15.5703125" customWidth="1"/>
    <col min="2" max="2" width="30.42578125" bestFit="1" customWidth="1"/>
    <col min="4" max="4" width="11.85546875" bestFit="1" customWidth="1"/>
    <col min="6" max="6" width="11.85546875" bestFit="1" customWidth="1"/>
    <col min="8" max="8" width="11.42578125" bestFit="1" customWidth="1"/>
    <col min="10" max="10" width="11.42578125" bestFit="1" customWidth="1"/>
    <col min="12" max="12" width="11.42578125" bestFit="1" customWidth="1"/>
    <col min="14" max="14" width="11.42578125" bestFit="1" customWidth="1"/>
    <col min="16" max="16" width="11.42578125" bestFit="1" customWidth="1"/>
    <col min="18" max="18" width="11.42578125" bestFit="1" customWidth="1"/>
    <col min="20" max="20" width="11.42578125" bestFit="1" customWidth="1"/>
    <col min="22" max="22" width="11.42578125" bestFit="1" customWidth="1"/>
    <col min="24" max="24" width="11.42578125" bestFit="1" customWidth="1"/>
    <col min="26" max="26" width="11.42578125" bestFit="1" customWidth="1"/>
    <col min="28" max="28" width="11.42578125" bestFit="1" customWidth="1"/>
  </cols>
  <sheetData>
    <row r="1" spans="1:28" ht="42.75" customHeight="1" x14ac:dyDescent="0.25">
      <c r="A1" s="47" t="s">
        <v>33</v>
      </c>
      <c r="B1" s="47"/>
      <c r="C1" s="45" t="s">
        <v>19</v>
      </c>
      <c r="D1" s="45"/>
      <c r="E1" s="46" t="s">
        <v>20</v>
      </c>
      <c r="F1" s="46"/>
      <c r="G1" s="48" t="s">
        <v>22</v>
      </c>
      <c r="H1" s="48"/>
      <c r="I1" s="49" t="s">
        <v>23</v>
      </c>
      <c r="J1" s="49"/>
      <c r="K1" s="50" t="s">
        <v>24</v>
      </c>
      <c r="L1" s="50"/>
      <c r="M1" s="51" t="s">
        <v>25</v>
      </c>
      <c r="N1" s="51"/>
      <c r="O1" s="52" t="s">
        <v>27</v>
      </c>
      <c r="P1" s="52"/>
      <c r="Q1" s="42" t="s">
        <v>28</v>
      </c>
      <c r="R1" s="42"/>
      <c r="S1" s="37" t="s">
        <v>29</v>
      </c>
      <c r="T1" s="37"/>
      <c r="U1" s="38" t="s">
        <v>30</v>
      </c>
      <c r="V1" s="38"/>
      <c r="W1" s="40" t="s">
        <v>31</v>
      </c>
      <c r="X1" s="40"/>
      <c r="Y1" s="41" t="s">
        <v>32</v>
      </c>
      <c r="Z1" s="41"/>
      <c r="AA1" s="39" t="s">
        <v>38</v>
      </c>
      <c r="AB1" s="39"/>
    </row>
    <row r="2" spans="1:28" x14ac:dyDescent="0.25">
      <c r="A2" s="43" t="s">
        <v>37</v>
      </c>
      <c r="B2" s="43"/>
      <c r="C2" s="1" t="s">
        <v>17</v>
      </c>
      <c r="D2" s="1" t="s">
        <v>26</v>
      </c>
      <c r="E2" s="1" t="s">
        <v>17</v>
      </c>
      <c r="F2" s="1" t="s">
        <v>26</v>
      </c>
      <c r="G2" s="1" t="s">
        <v>17</v>
      </c>
      <c r="H2" s="1" t="s">
        <v>26</v>
      </c>
      <c r="I2" s="1" t="s">
        <v>17</v>
      </c>
      <c r="J2" s="1" t="s">
        <v>26</v>
      </c>
      <c r="K2" s="1" t="s">
        <v>17</v>
      </c>
      <c r="L2" s="1" t="s">
        <v>26</v>
      </c>
      <c r="M2" s="1" t="s">
        <v>17</v>
      </c>
      <c r="N2" s="1" t="s">
        <v>26</v>
      </c>
      <c r="O2" s="1" t="s">
        <v>17</v>
      </c>
      <c r="P2" s="1" t="s">
        <v>26</v>
      </c>
      <c r="Q2" s="1" t="s">
        <v>17</v>
      </c>
      <c r="R2" s="1" t="s">
        <v>26</v>
      </c>
      <c r="S2" s="1" t="s">
        <v>17</v>
      </c>
      <c r="T2" s="1" t="s">
        <v>26</v>
      </c>
      <c r="U2" s="1" t="s">
        <v>17</v>
      </c>
      <c r="V2" s="1" t="s">
        <v>26</v>
      </c>
      <c r="W2" s="1" t="s">
        <v>17</v>
      </c>
      <c r="X2" s="1" t="s">
        <v>26</v>
      </c>
      <c r="Y2" s="1" t="s">
        <v>17</v>
      </c>
      <c r="Z2" s="1" t="s">
        <v>26</v>
      </c>
      <c r="AA2" s="1" t="s">
        <v>17</v>
      </c>
      <c r="AB2" s="1" t="s">
        <v>26</v>
      </c>
    </row>
    <row r="3" spans="1:28" ht="45" customHeight="1" x14ac:dyDescent="0.25">
      <c r="A3" s="44" t="s">
        <v>16</v>
      </c>
      <c r="B3" s="2" t="s">
        <v>0</v>
      </c>
      <c r="C3" s="1">
        <v>15</v>
      </c>
      <c r="D3" s="1">
        <v>74.5</v>
      </c>
      <c r="E3" s="1"/>
      <c r="F3" s="1"/>
      <c r="G3" s="1">
        <v>1</v>
      </c>
      <c r="H3" s="1">
        <v>0</v>
      </c>
      <c r="I3" s="1"/>
      <c r="J3" s="1"/>
      <c r="K3" s="1">
        <v>11</v>
      </c>
      <c r="L3" s="1">
        <v>51.5</v>
      </c>
      <c r="M3" s="1">
        <v>25</v>
      </c>
      <c r="N3" s="1">
        <v>77</v>
      </c>
      <c r="O3" s="1">
        <v>10</v>
      </c>
      <c r="P3" s="1">
        <v>238.5</v>
      </c>
      <c r="Q3" s="1">
        <v>3</v>
      </c>
      <c r="R3" s="1">
        <v>181</v>
      </c>
      <c r="S3" s="1">
        <v>11</v>
      </c>
      <c r="T3" s="1">
        <v>117</v>
      </c>
      <c r="U3" s="1"/>
      <c r="V3" s="1"/>
      <c r="W3" s="1"/>
      <c r="X3" s="1"/>
      <c r="Y3" s="1"/>
      <c r="Z3" s="1"/>
      <c r="AA3" s="1">
        <v>1</v>
      </c>
      <c r="AB3" s="1">
        <v>5.5</v>
      </c>
    </row>
    <row r="4" spans="1:28" x14ac:dyDescent="0.25">
      <c r="A4" s="44"/>
      <c r="B4" s="1" t="s">
        <v>1</v>
      </c>
      <c r="C4" s="1">
        <v>8</v>
      </c>
      <c r="D4" s="1">
        <v>9.5</v>
      </c>
      <c r="E4" s="1"/>
      <c r="F4" s="1"/>
      <c r="G4" s="1"/>
      <c r="H4" s="1"/>
      <c r="I4" s="1"/>
      <c r="J4" s="1"/>
      <c r="K4" s="1">
        <v>10</v>
      </c>
      <c r="L4" s="1">
        <v>10</v>
      </c>
      <c r="M4" s="1">
        <v>20</v>
      </c>
      <c r="N4" s="1">
        <v>30.5</v>
      </c>
      <c r="O4" s="1"/>
      <c r="P4" s="1"/>
      <c r="Q4" s="1">
        <v>1</v>
      </c>
      <c r="R4" s="1">
        <v>45</v>
      </c>
      <c r="S4" s="1">
        <v>5</v>
      </c>
      <c r="T4" s="1">
        <v>10</v>
      </c>
      <c r="U4" s="1">
        <v>2</v>
      </c>
      <c r="V4" s="1">
        <v>45</v>
      </c>
      <c r="W4" s="1"/>
      <c r="X4" s="1"/>
      <c r="Y4" s="1">
        <v>1</v>
      </c>
      <c r="Z4" s="1">
        <v>0</v>
      </c>
      <c r="AA4" s="1"/>
      <c r="AB4" s="1"/>
    </row>
    <row r="5" spans="1:28" ht="15" customHeight="1" x14ac:dyDescent="0.25">
      <c r="A5" s="44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44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44"/>
      <c r="B7" s="1" t="s">
        <v>4</v>
      </c>
      <c r="C7" s="1"/>
      <c r="D7" s="1"/>
      <c r="E7" s="1">
        <v>1</v>
      </c>
      <c r="F7" s="1">
        <v>29.5</v>
      </c>
      <c r="G7" s="1">
        <v>2</v>
      </c>
      <c r="H7" s="1">
        <v>44</v>
      </c>
      <c r="I7" s="1"/>
      <c r="J7" s="1"/>
      <c r="K7" s="1">
        <v>10</v>
      </c>
      <c r="L7" s="1">
        <v>149.5</v>
      </c>
      <c r="M7" s="1">
        <v>3</v>
      </c>
      <c r="N7" s="1">
        <v>45</v>
      </c>
      <c r="O7" s="1"/>
      <c r="P7" s="1"/>
      <c r="Q7" s="1"/>
      <c r="R7" s="1"/>
      <c r="S7" s="1">
        <v>2</v>
      </c>
      <c r="T7" s="1">
        <v>5</v>
      </c>
      <c r="U7" s="1"/>
      <c r="V7" s="1"/>
      <c r="W7" s="1"/>
      <c r="X7" s="1"/>
      <c r="Y7" s="1"/>
      <c r="Z7" s="1"/>
      <c r="AA7" s="1"/>
      <c r="AB7" s="1"/>
    </row>
    <row r="8" spans="1:28" x14ac:dyDescent="0.25">
      <c r="A8" s="54" t="s">
        <v>18</v>
      </c>
      <c r="B8" s="1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4</v>
      </c>
      <c r="Z8" s="1">
        <v>20</v>
      </c>
      <c r="AA8" s="1"/>
      <c r="AB8" s="1"/>
    </row>
    <row r="9" spans="1:28" x14ac:dyDescent="0.25">
      <c r="A9" s="55"/>
      <c r="B9" s="1" t="s">
        <v>6</v>
      </c>
      <c r="C9" s="1"/>
      <c r="D9" s="1"/>
      <c r="E9" s="1"/>
      <c r="F9" s="1"/>
      <c r="G9" s="1"/>
      <c r="H9" s="1"/>
      <c r="I9" s="1"/>
      <c r="J9" s="1"/>
      <c r="K9" s="1">
        <v>8</v>
      </c>
      <c r="L9" s="1">
        <v>0.2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55"/>
      <c r="B10" s="1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1</v>
      </c>
      <c r="R10" s="1">
        <f>Q10*('[1]2025 Site Contamination'!AN42)*(0.002204623)</f>
        <v>0</v>
      </c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55"/>
      <c r="B11" s="1" t="s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>
        <v>6</v>
      </c>
      <c r="N11" s="1">
        <v>140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55"/>
      <c r="B12" s="1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55"/>
      <c r="B13" s="1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2</v>
      </c>
      <c r="N13" s="1">
        <v>30.5</v>
      </c>
      <c r="O13" s="1"/>
      <c r="P13" s="1"/>
      <c r="Q13" s="1"/>
      <c r="R13" s="1"/>
      <c r="S13" s="1"/>
      <c r="T13" s="1"/>
      <c r="U13" s="1"/>
      <c r="V13" s="1"/>
      <c r="W13" s="1">
        <v>10</v>
      </c>
      <c r="X13" s="1">
        <v>20</v>
      </c>
      <c r="Y13" s="1"/>
      <c r="Z13" s="1"/>
      <c r="AA13" s="1"/>
      <c r="AB13" s="1"/>
    </row>
    <row r="14" spans="1:28" x14ac:dyDescent="0.25">
      <c r="A14" s="55"/>
      <c r="B14" s="1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55"/>
      <c r="B15" s="1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v>3</v>
      </c>
      <c r="N15" s="1">
        <v>8.5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55"/>
      <c r="B16" s="1" t="s">
        <v>13</v>
      </c>
      <c r="C16" s="1"/>
      <c r="D16" s="1"/>
      <c r="E16" s="1"/>
      <c r="F16" s="1"/>
      <c r="G16" s="1"/>
      <c r="H16" s="1"/>
      <c r="I16" s="1"/>
      <c r="J16" s="1"/>
      <c r="K16" s="1">
        <v>5</v>
      </c>
      <c r="L16" s="1">
        <v>76.040000000000006</v>
      </c>
      <c r="M16" s="1">
        <v>2</v>
      </c>
      <c r="N16" s="1">
        <v>30.4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55"/>
      <c r="B17" s="1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v>1</v>
      </c>
      <c r="V17" s="1">
        <v>249.5</v>
      </c>
      <c r="W17" s="1"/>
      <c r="X17" s="1"/>
      <c r="Y17" s="1"/>
      <c r="Z17" s="1"/>
      <c r="AA17" s="1"/>
      <c r="AB17" s="1"/>
    </row>
    <row r="18" spans="1:28" x14ac:dyDescent="0.25">
      <c r="A18" s="55"/>
      <c r="B18" s="10" t="s">
        <v>15</v>
      </c>
      <c r="C18" s="1">
        <v>50</v>
      </c>
      <c r="D18" s="1">
        <f>5.5*C18</f>
        <v>275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45</v>
      </c>
      <c r="T18" s="1">
        <v>5200</v>
      </c>
      <c r="U18" s="1"/>
      <c r="V18" s="1"/>
      <c r="W18" s="1">
        <v>10</v>
      </c>
      <c r="X18" s="1">
        <v>158</v>
      </c>
      <c r="Y18" s="1"/>
      <c r="Z18" s="1"/>
      <c r="AA18" s="1"/>
      <c r="AB18" s="1"/>
    </row>
    <row r="19" spans="1:28" x14ac:dyDescent="0.25">
      <c r="A19" s="56" t="s">
        <v>21</v>
      </c>
      <c r="B19" s="56"/>
      <c r="C19" s="1">
        <f t="shared" ref="C19:AB19" si="0">SUM(C3:C18)</f>
        <v>73</v>
      </c>
      <c r="D19" s="1">
        <f t="shared" si="0"/>
        <v>359</v>
      </c>
      <c r="E19" s="1">
        <f t="shared" si="0"/>
        <v>1</v>
      </c>
      <c r="F19" s="1">
        <f t="shared" si="0"/>
        <v>29.5</v>
      </c>
      <c r="G19" s="1">
        <f t="shared" si="0"/>
        <v>3</v>
      </c>
      <c r="H19" s="1">
        <f t="shared" si="0"/>
        <v>44</v>
      </c>
      <c r="I19" s="1">
        <f t="shared" si="0"/>
        <v>0</v>
      </c>
      <c r="J19" s="1">
        <f t="shared" si="0"/>
        <v>0</v>
      </c>
      <c r="K19" s="1">
        <f t="shared" si="0"/>
        <v>44</v>
      </c>
      <c r="L19" s="1">
        <f t="shared" si="0"/>
        <v>287.24</v>
      </c>
      <c r="M19" s="1">
        <f t="shared" si="0"/>
        <v>61</v>
      </c>
      <c r="N19" s="1">
        <f t="shared" si="0"/>
        <v>361.9</v>
      </c>
      <c r="O19" s="1">
        <f t="shared" si="0"/>
        <v>10</v>
      </c>
      <c r="P19" s="1">
        <f t="shared" si="0"/>
        <v>238.5</v>
      </c>
      <c r="Q19" s="1">
        <f t="shared" si="0"/>
        <v>5</v>
      </c>
      <c r="R19" s="1">
        <f t="shared" si="0"/>
        <v>226</v>
      </c>
      <c r="S19" s="1">
        <f t="shared" si="0"/>
        <v>63</v>
      </c>
      <c r="T19" s="1">
        <f t="shared" si="0"/>
        <v>5332</v>
      </c>
      <c r="U19" s="1">
        <f t="shared" si="0"/>
        <v>3</v>
      </c>
      <c r="V19" s="1">
        <f t="shared" si="0"/>
        <v>294.5</v>
      </c>
      <c r="W19" s="1">
        <f t="shared" si="0"/>
        <v>20</v>
      </c>
      <c r="X19" s="1">
        <f t="shared" si="0"/>
        <v>178</v>
      </c>
      <c r="Y19" s="1">
        <f t="shared" si="0"/>
        <v>5</v>
      </c>
      <c r="Z19" s="1">
        <f t="shared" si="0"/>
        <v>20</v>
      </c>
      <c r="AA19" s="1">
        <f t="shared" si="0"/>
        <v>1</v>
      </c>
      <c r="AB19" s="1">
        <f t="shared" si="0"/>
        <v>5.5</v>
      </c>
    </row>
    <row r="20" spans="1:28" ht="30" x14ac:dyDescent="0.25">
      <c r="A20" s="12" t="s">
        <v>59</v>
      </c>
      <c r="B20" s="16">
        <f>SUM(C20:AB20)</f>
        <v>92.5</v>
      </c>
      <c r="C20" s="57">
        <v>15</v>
      </c>
      <c r="D20" s="57"/>
      <c r="E20" s="53">
        <v>1</v>
      </c>
      <c r="F20" s="53"/>
      <c r="G20" s="53">
        <v>3</v>
      </c>
      <c r="H20" s="53"/>
      <c r="I20" s="53">
        <v>1</v>
      </c>
      <c r="J20" s="53"/>
      <c r="K20" s="53">
        <v>22</v>
      </c>
      <c r="L20" s="53"/>
      <c r="M20" s="53">
        <v>11.5</v>
      </c>
      <c r="N20" s="53"/>
      <c r="O20" s="43">
        <v>3</v>
      </c>
      <c r="P20" s="43"/>
      <c r="Q20" s="43">
        <v>6</v>
      </c>
      <c r="R20" s="43"/>
      <c r="S20" s="43">
        <v>14.5</v>
      </c>
      <c r="T20" s="43"/>
      <c r="U20" s="43">
        <v>4</v>
      </c>
      <c r="V20" s="43"/>
      <c r="W20" s="43">
        <v>7.5</v>
      </c>
      <c r="X20" s="43"/>
      <c r="Y20" s="43">
        <v>1.5</v>
      </c>
      <c r="Z20" s="43"/>
      <c r="AA20" s="43">
        <v>2.5</v>
      </c>
      <c r="AB20" s="43"/>
    </row>
    <row r="21" spans="1:28" ht="45" x14ac:dyDescent="0.25">
      <c r="A21" s="12" t="s">
        <v>35</v>
      </c>
      <c r="B21" s="14">
        <f>SUM(C21:AA21)</f>
        <v>2.5749996640000004</v>
      </c>
      <c r="C21" s="43">
        <f>SUM(D3:D7)*(0.002204623)</f>
        <v>0.18518833200000001</v>
      </c>
      <c r="D21" s="43"/>
      <c r="E21" s="43">
        <f>SUM(F3:F7)*(0.002204623)</f>
        <v>6.5036378500000006E-2</v>
      </c>
      <c r="F21" s="43"/>
      <c r="G21" s="43">
        <f>SUM(H3:H7)*(0.002204623)</f>
        <v>9.7003412000000011E-2</v>
      </c>
      <c r="H21" s="43"/>
      <c r="I21" s="43">
        <f>SUM(J3:J7)*(0.002204623)</f>
        <v>0</v>
      </c>
      <c r="J21" s="43"/>
      <c r="K21" s="43">
        <f>SUM(L3:L7)*(0.002204623)</f>
        <v>0.46517545300000002</v>
      </c>
      <c r="L21" s="43"/>
      <c r="M21" s="43">
        <f>SUM(N3:N7)*(0.002204623)</f>
        <v>0.33620500750000004</v>
      </c>
      <c r="N21" s="43"/>
      <c r="O21" s="43">
        <f>SUM(P3:P7)*(0.002204623)</f>
        <v>0.52580258550000003</v>
      </c>
      <c r="P21" s="43"/>
      <c r="Q21" s="43">
        <f>SUM(R3:R7)*(0.002204623)</f>
        <v>0.49824479800000004</v>
      </c>
      <c r="R21" s="43"/>
      <c r="S21" s="43">
        <f>SUM(T3:T7)*(0.002204623)</f>
        <v>0.29101023600000003</v>
      </c>
      <c r="T21" s="43"/>
      <c r="U21" s="43">
        <f>SUM(V3:V7)*(0.002204623)</f>
        <v>9.9208035000000014E-2</v>
      </c>
      <c r="V21" s="43"/>
      <c r="W21" s="43">
        <f>SUM(X3:X7)*(0.002204623)</f>
        <v>0</v>
      </c>
      <c r="X21" s="43"/>
      <c r="Y21" s="43">
        <f>SUM(Z3:Z7)*(0.002204623)</f>
        <v>0</v>
      </c>
      <c r="Z21" s="43"/>
      <c r="AA21" s="43">
        <f>SUM(AB3:AB7)*(0.002204623)</f>
        <v>1.2125426500000001E-2</v>
      </c>
      <c r="AB21" s="43"/>
    </row>
    <row r="22" spans="1:28" ht="30" x14ac:dyDescent="0.25">
      <c r="A22" s="12" t="s">
        <v>34</v>
      </c>
      <c r="B22" s="11">
        <f>B21/B20</f>
        <v>2.783783420540541E-2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</row>
    <row r="23" spans="1:28" x14ac:dyDescent="0.25">
      <c r="C23" s="6"/>
      <c r="D23" s="8"/>
      <c r="J23" s="9"/>
      <c r="K23" s="9"/>
      <c r="L23" s="9"/>
      <c r="M23" s="9"/>
      <c r="N23" s="9"/>
      <c r="O23" s="9"/>
      <c r="P23" s="9"/>
      <c r="Q23" s="3"/>
      <c r="R23" s="4"/>
    </row>
  </sheetData>
  <mergeCells count="44">
    <mergeCell ref="I21:J21"/>
    <mergeCell ref="G21:H21"/>
    <mergeCell ref="E21:F21"/>
    <mergeCell ref="C21:D21"/>
    <mergeCell ref="A8:A18"/>
    <mergeCell ref="A19:B19"/>
    <mergeCell ref="C20:D20"/>
    <mergeCell ref="E20:F20"/>
    <mergeCell ref="G20:H20"/>
    <mergeCell ref="I20:J20"/>
    <mergeCell ref="S21:T21"/>
    <mergeCell ref="Q21:R21"/>
    <mergeCell ref="O21:P21"/>
    <mergeCell ref="M21:N21"/>
    <mergeCell ref="K21:L21"/>
    <mergeCell ref="U20:V20"/>
    <mergeCell ref="W20:X20"/>
    <mergeCell ref="Y20:Z20"/>
    <mergeCell ref="AA20:AB20"/>
    <mergeCell ref="AA21:AB21"/>
    <mergeCell ref="Y21:Z21"/>
    <mergeCell ref="W21:X21"/>
    <mergeCell ref="U21:V21"/>
    <mergeCell ref="K20:L20"/>
    <mergeCell ref="M20:N20"/>
    <mergeCell ref="O20:P20"/>
    <mergeCell ref="Q20:R20"/>
    <mergeCell ref="S20:T20"/>
    <mergeCell ref="Q1:R1"/>
    <mergeCell ref="A2:B2"/>
    <mergeCell ref="A3:A7"/>
    <mergeCell ref="C1:D1"/>
    <mergeCell ref="E1:F1"/>
    <mergeCell ref="A1:B1"/>
    <mergeCell ref="G1:H1"/>
    <mergeCell ref="I1:J1"/>
    <mergeCell ref="K1:L1"/>
    <mergeCell ref="M1:N1"/>
    <mergeCell ref="O1:P1"/>
    <mergeCell ref="S1:T1"/>
    <mergeCell ref="U1:V1"/>
    <mergeCell ref="AA1:AB1"/>
    <mergeCell ref="W1:X1"/>
    <mergeCell ref="Y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A121-01CA-404D-9ABF-84DE4ED6D2D6}">
  <dimension ref="A1:AB23"/>
  <sheetViews>
    <sheetView zoomScale="77" zoomScaleNormal="77" workbookViewId="0">
      <selection activeCell="C22" sqref="C22"/>
    </sheetView>
  </sheetViews>
  <sheetFormatPr defaultRowHeight="15" x14ac:dyDescent="0.25"/>
  <cols>
    <col min="1" max="1" width="15.5703125" customWidth="1"/>
    <col min="2" max="2" width="30.42578125" bestFit="1" customWidth="1"/>
    <col min="4" max="4" width="11.85546875" bestFit="1" customWidth="1"/>
    <col min="6" max="6" width="11.85546875" bestFit="1" customWidth="1"/>
    <col min="8" max="8" width="11.42578125" bestFit="1" customWidth="1"/>
    <col min="10" max="10" width="11.42578125" bestFit="1" customWidth="1"/>
    <col min="12" max="12" width="11.42578125" bestFit="1" customWidth="1"/>
    <col min="14" max="14" width="11.42578125" bestFit="1" customWidth="1"/>
    <col min="16" max="16" width="11.42578125" bestFit="1" customWidth="1"/>
    <col min="18" max="18" width="11.42578125" bestFit="1" customWidth="1"/>
    <col min="20" max="20" width="11.42578125" bestFit="1" customWidth="1"/>
    <col min="22" max="22" width="11.42578125" bestFit="1" customWidth="1"/>
    <col min="24" max="24" width="11.42578125" bestFit="1" customWidth="1"/>
    <col min="26" max="26" width="11.42578125" bestFit="1" customWidth="1"/>
    <col min="28" max="28" width="11.42578125" bestFit="1" customWidth="1"/>
  </cols>
  <sheetData>
    <row r="1" spans="1:28" ht="42.75" customHeight="1" x14ac:dyDescent="0.25">
      <c r="A1" s="47" t="s">
        <v>41</v>
      </c>
      <c r="B1" s="47"/>
      <c r="C1" s="45" t="s">
        <v>19</v>
      </c>
      <c r="D1" s="45"/>
      <c r="E1" s="46" t="s">
        <v>20</v>
      </c>
      <c r="F1" s="46"/>
      <c r="G1" s="48" t="s">
        <v>22</v>
      </c>
      <c r="H1" s="48"/>
      <c r="I1" s="49" t="s">
        <v>23</v>
      </c>
      <c r="J1" s="49"/>
      <c r="K1" s="50" t="s">
        <v>24</v>
      </c>
      <c r="L1" s="50"/>
      <c r="M1" s="51" t="s">
        <v>25</v>
      </c>
      <c r="N1" s="51"/>
      <c r="O1" s="52" t="s">
        <v>27</v>
      </c>
      <c r="P1" s="52"/>
      <c r="Q1" s="42" t="s">
        <v>28</v>
      </c>
      <c r="R1" s="42"/>
      <c r="S1" s="37" t="s">
        <v>29</v>
      </c>
      <c r="T1" s="37"/>
      <c r="U1" s="38" t="s">
        <v>30</v>
      </c>
      <c r="V1" s="38"/>
      <c r="W1" s="60" t="s">
        <v>31</v>
      </c>
      <c r="X1" s="60"/>
      <c r="Y1" s="58" t="s">
        <v>32</v>
      </c>
      <c r="Z1" s="58"/>
      <c r="AA1" s="39" t="s">
        <v>38</v>
      </c>
      <c r="AB1" s="39"/>
    </row>
    <row r="2" spans="1:28" x14ac:dyDescent="0.25">
      <c r="A2" s="43" t="s">
        <v>37</v>
      </c>
      <c r="B2" s="43"/>
      <c r="C2" s="1" t="s">
        <v>17</v>
      </c>
      <c r="D2" s="1" t="s">
        <v>26</v>
      </c>
      <c r="E2" s="1" t="s">
        <v>17</v>
      </c>
      <c r="F2" s="1" t="s">
        <v>26</v>
      </c>
      <c r="G2" s="1" t="s">
        <v>17</v>
      </c>
      <c r="H2" s="1" t="s">
        <v>26</v>
      </c>
      <c r="I2" s="1" t="s">
        <v>17</v>
      </c>
      <c r="J2" s="1" t="s">
        <v>26</v>
      </c>
      <c r="K2" s="1" t="s">
        <v>17</v>
      </c>
      <c r="L2" s="1" t="s">
        <v>26</v>
      </c>
      <c r="M2" s="1" t="s">
        <v>17</v>
      </c>
      <c r="N2" s="1" t="s">
        <v>26</v>
      </c>
      <c r="O2" s="1" t="s">
        <v>17</v>
      </c>
      <c r="P2" s="1" t="s">
        <v>26</v>
      </c>
      <c r="Q2" s="1" t="s">
        <v>17</v>
      </c>
      <c r="R2" s="1" t="s">
        <v>26</v>
      </c>
      <c r="S2" s="1" t="s">
        <v>17</v>
      </c>
      <c r="T2" s="1" t="s">
        <v>26</v>
      </c>
      <c r="U2" s="1" t="s">
        <v>17</v>
      </c>
      <c r="V2" s="1" t="s">
        <v>26</v>
      </c>
      <c r="W2" s="1" t="s">
        <v>17</v>
      </c>
      <c r="X2" s="1" t="s">
        <v>26</v>
      </c>
      <c r="Y2" s="1" t="s">
        <v>17</v>
      </c>
      <c r="Z2" s="1" t="s">
        <v>26</v>
      </c>
      <c r="AA2" s="1" t="s">
        <v>17</v>
      </c>
      <c r="AB2" s="1" t="s">
        <v>26</v>
      </c>
    </row>
    <row r="3" spans="1:28" ht="45" customHeight="1" x14ac:dyDescent="0.25">
      <c r="A3" s="59" t="s">
        <v>39</v>
      </c>
      <c r="B3" s="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0</v>
      </c>
      <c r="T3" s="1">
        <v>0</v>
      </c>
      <c r="U3" s="1"/>
      <c r="V3" s="1"/>
      <c r="W3" s="1"/>
      <c r="X3" s="1"/>
      <c r="Y3" s="1"/>
      <c r="Z3" s="1"/>
      <c r="AA3" s="1"/>
      <c r="AB3" s="1"/>
    </row>
    <row r="4" spans="1:28" x14ac:dyDescent="0.25">
      <c r="A4" s="59"/>
      <c r="B4" s="1" t="s">
        <v>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2</v>
      </c>
      <c r="T4" s="1" t="s">
        <v>57</v>
      </c>
      <c r="U4" s="1"/>
      <c r="V4" s="1"/>
      <c r="W4" s="1">
        <v>2</v>
      </c>
      <c r="X4" s="1" t="s">
        <v>58</v>
      </c>
      <c r="Y4" s="1"/>
      <c r="Z4" s="1"/>
      <c r="AA4" s="1"/>
      <c r="AB4" s="1"/>
    </row>
    <row r="5" spans="1:28" ht="15" customHeight="1" x14ac:dyDescent="0.25">
      <c r="A5" s="59"/>
      <c r="B5" s="1" t="s">
        <v>44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59"/>
      <c r="B6" s="1" t="s">
        <v>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59"/>
      <c r="B7" s="1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44" t="s">
        <v>40</v>
      </c>
      <c r="B8" s="1" t="s">
        <v>47</v>
      </c>
      <c r="C8" s="1">
        <v>20</v>
      </c>
      <c r="D8" s="1">
        <v>71</v>
      </c>
      <c r="E8" s="1">
        <v>2</v>
      </c>
      <c r="F8" s="1">
        <v>5.5</v>
      </c>
      <c r="G8" s="1">
        <v>15</v>
      </c>
      <c r="H8" s="1">
        <v>125</v>
      </c>
      <c r="I8" s="1">
        <v>1</v>
      </c>
      <c r="J8" s="1">
        <v>3</v>
      </c>
      <c r="K8" s="1">
        <v>23</v>
      </c>
      <c r="L8" s="1">
        <v>110</v>
      </c>
      <c r="M8" s="1">
        <v>5</v>
      </c>
      <c r="N8" s="1">
        <v>23.5</v>
      </c>
      <c r="O8" s="1">
        <v>4</v>
      </c>
      <c r="P8" s="1">
        <v>18</v>
      </c>
      <c r="Q8" s="1">
        <v>16</v>
      </c>
      <c r="R8" s="1">
        <v>77</v>
      </c>
      <c r="S8" s="1">
        <v>11</v>
      </c>
      <c r="T8" s="1">
        <v>51.5</v>
      </c>
      <c r="U8" s="1">
        <v>2</v>
      </c>
      <c r="V8" s="1">
        <v>272</v>
      </c>
      <c r="W8" s="1">
        <v>21</v>
      </c>
      <c r="X8" s="1">
        <v>80</v>
      </c>
      <c r="Y8" s="1">
        <v>10</v>
      </c>
      <c r="Z8" s="1">
        <v>59.5</v>
      </c>
      <c r="AA8" s="1">
        <v>10</v>
      </c>
      <c r="AB8" s="1">
        <v>34.5</v>
      </c>
    </row>
    <row r="9" spans="1:28" x14ac:dyDescent="0.25">
      <c r="A9" s="44"/>
      <c r="B9" s="1" t="s">
        <v>48</v>
      </c>
      <c r="C9" s="1">
        <v>10</v>
      </c>
      <c r="D9" s="1">
        <v>194.5</v>
      </c>
      <c r="E9" s="1">
        <v>3</v>
      </c>
      <c r="F9" s="1">
        <v>40.5</v>
      </c>
      <c r="G9" s="1">
        <v>10</v>
      </c>
      <c r="H9" s="1">
        <v>155.5</v>
      </c>
      <c r="I9" s="1">
        <v>1</v>
      </c>
      <c r="J9" s="1">
        <v>14.5</v>
      </c>
      <c r="K9" s="1">
        <v>18</v>
      </c>
      <c r="L9" s="1">
        <v>0.5</v>
      </c>
      <c r="M9" s="1">
        <v>5</v>
      </c>
      <c r="N9" s="1">
        <v>108</v>
      </c>
      <c r="O9" s="1">
        <v>3</v>
      </c>
      <c r="P9" s="1">
        <v>52</v>
      </c>
      <c r="Q9" s="1">
        <v>10</v>
      </c>
      <c r="R9" s="1">
        <v>119.5</v>
      </c>
      <c r="S9" s="1">
        <v>2</v>
      </c>
      <c r="T9" s="1">
        <v>31.5</v>
      </c>
      <c r="U9" s="1">
        <v>4</v>
      </c>
      <c r="V9" s="1">
        <v>91</v>
      </c>
      <c r="W9" s="1">
        <v>6</v>
      </c>
      <c r="X9" s="1">
        <v>102</v>
      </c>
      <c r="Y9" s="1">
        <v>3</v>
      </c>
      <c r="Z9" s="1">
        <v>58</v>
      </c>
      <c r="AA9" s="1">
        <v>3</v>
      </c>
      <c r="AB9" s="1">
        <v>41.5</v>
      </c>
    </row>
    <row r="10" spans="1:28" x14ac:dyDescent="0.25">
      <c r="A10" s="44"/>
      <c r="B10" s="1" t="s">
        <v>49</v>
      </c>
      <c r="C10" s="1"/>
      <c r="D10" s="1"/>
      <c r="E10" s="1"/>
      <c r="F10" s="1"/>
      <c r="G10" s="1">
        <v>2</v>
      </c>
      <c r="H10" s="1">
        <v>8</v>
      </c>
      <c r="I10" s="1"/>
      <c r="J10" s="1"/>
      <c r="K10" s="1">
        <v>9</v>
      </c>
      <c r="L10" s="1">
        <v>25.5</v>
      </c>
      <c r="M10" s="1"/>
      <c r="N10" s="1"/>
      <c r="O10" s="1">
        <v>3</v>
      </c>
      <c r="P10" s="1">
        <v>9</v>
      </c>
      <c r="Q10" s="1"/>
      <c r="R10" s="1"/>
      <c r="S10" s="1">
        <v>2</v>
      </c>
      <c r="T10" s="1">
        <v>9</v>
      </c>
      <c r="U10" s="1"/>
      <c r="V10" s="1"/>
      <c r="W10" s="1"/>
      <c r="X10" s="1"/>
      <c r="Y10" s="1"/>
      <c r="Z10" s="1"/>
      <c r="AA10" s="1">
        <v>1</v>
      </c>
      <c r="AB10" s="1">
        <v>3</v>
      </c>
    </row>
    <row r="11" spans="1:28" x14ac:dyDescent="0.25">
      <c r="A11" s="44"/>
      <c r="B11" s="1" t="s">
        <v>50</v>
      </c>
      <c r="C11" s="1">
        <v>7</v>
      </c>
      <c r="D11" s="1">
        <v>114</v>
      </c>
      <c r="E11" s="1"/>
      <c r="F11" s="1"/>
      <c r="G11" s="1">
        <v>10</v>
      </c>
      <c r="H11" s="1">
        <v>238</v>
      </c>
      <c r="I11" s="1">
        <v>1</v>
      </c>
      <c r="J11" s="1">
        <v>11</v>
      </c>
      <c r="K11" s="1">
        <v>11</v>
      </c>
      <c r="L11" s="1">
        <v>318.5</v>
      </c>
      <c r="M11" s="1">
        <v>2</v>
      </c>
      <c r="N11" s="1">
        <v>39</v>
      </c>
      <c r="O11" s="1">
        <v>3</v>
      </c>
      <c r="P11" s="1">
        <v>86</v>
      </c>
      <c r="Q11" s="1">
        <v>9</v>
      </c>
      <c r="R11" s="1">
        <v>193.5</v>
      </c>
      <c r="S11" s="1">
        <v>3</v>
      </c>
      <c r="T11" s="1">
        <v>54</v>
      </c>
      <c r="U11" s="1"/>
      <c r="V11" s="1"/>
      <c r="W11" s="1">
        <v>9</v>
      </c>
      <c r="X11" s="1">
        <v>227</v>
      </c>
      <c r="Y11" s="1"/>
      <c r="Z11" s="1"/>
      <c r="AA11" s="1">
        <v>6</v>
      </c>
      <c r="AB11" s="1">
        <v>212</v>
      </c>
    </row>
    <row r="12" spans="1:28" x14ac:dyDescent="0.25">
      <c r="A12" s="44"/>
      <c r="B12" s="1" t="s">
        <v>51</v>
      </c>
      <c r="C12" s="1"/>
      <c r="D12" s="1"/>
      <c r="E12" s="1"/>
      <c r="F12" s="1"/>
      <c r="G12" s="1">
        <v>3</v>
      </c>
      <c r="H12" s="1">
        <v>38.5</v>
      </c>
      <c r="I12" s="1">
        <v>1</v>
      </c>
      <c r="J12" s="1">
        <v>70</v>
      </c>
      <c r="K12" s="1">
        <v>22</v>
      </c>
      <c r="L12" s="1">
        <v>209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44"/>
      <c r="B13" s="1" t="s">
        <v>52</v>
      </c>
      <c r="C13" s="1">
        <v>6</v>
      </c>
      <c r="D13" s="1">
        <v>125</v>
      </c>
      <c r="E13" s="1"/>
      <c r="F13" s="1"/>
      <c r="G13" s="1">
        <v>15</v>
      </c>
      <c r="H13" s="1">
        <v>177</v>
      </c>
      <c r="I13" s="1">
        <v>1</v>
      </c>
      <c r="J13" s="1">
        <v>21</v>
      </c>
      <c r="K13" s="1"/>
      <c r="L13" s="1"/>
      <c r="M13" s="1">
        <v>1</v>
      </c>
      <c r="N13" s="1">
        <v>66.5</v>
      </c>
      <c r="O13" s="1"/>
      <c r="P13" s="1"/>
      <c r="Q13" s="1">
        <v>2</v>
      </c>
      <c r="R13" s="1">
        <v>37.5</v>
      </c>
      <c r="S13" s="1">
        <v>16</v>
      </c>
      <c r="T13" s="1">
        <v>144.5</v>
      </c>
      <c r="U13" s="1"/>
      <c r="V13" s="1"/>
      <c r="W13" s="1"/>
      <c r="X13" s="1"/>
      <c r="Y13" s="1">
        <v>10</v>
      </c>
      <c r="Z13" s="1">
        <v>169.5</v>
      </c>
      <c r="AA13" s="1">
        <v>9</v>
      </c>
      <c r="AB13" s="1">
        <v>224</v>
      </c>
    </row>
    <row r="14" spans="1:28" x14ac:dyDescent="0.25">
      <c r="A14" s="44"/>
      <c r="B14" s="1" t="s">
        <v>53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44"/>
      <c r="B15" s="1" t="s">
        <v>54</v>
      </c>
      <c r="C15" s="1"/>
      <c r="D15" s="1"/>
      <c r="E15" s="1"/>
      <c r="F15" s="1"/>
      <c r="G15" s="1">
        <v>10</v>
      </c>
      <c r="H15" s="1">
        <v>30.5</v>
      </c>
      <c r="I15" s="1"/>
      <c r="J15" s="1"/>
      <c r="K15" s="1">
        <v>14</v>
      </c>
      <c r="L15" s="1">
        <v>34.5</v>
      </c>
      <c r="M15" s="1">
        <v>4</v>
      </c>
      <c r="N15" s="1">
        <v>16.5</v>
      </c>
      <c r="O15" s="1">
        <v>1</v>
      </c>
      <c r="P15" s="1">
        <v>2.5</v>
      </c>
      <c r="Q15" s="1">
        <v>7</v>
      </c>
      <c r="R15" s="1">
        <v>18.5</v>
      </c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x14ac:dyDescent="0.25">
      <c r="A16" s="44"/>
      <c r="B16" s="1" t="s">
        <v>55</v>
      </c>
      <c r="C16" s="1">
        <v>2</v>
      </c>
      <c r="D16" s="1">
        <v>31</v>
      </c>
      <c r="E16" s="1">
        <v>2</v>
      </c>
      <c r="F16" s="1">
        <v>31</v>
      </c>
      <c r="G16" s="1">
        <v>13</v>
      </c>
      <c r="H16" s="13">
        <v>227</v>
      </c>
      <c r="I16" s="1"/>
      <c r="J16" s="1"/>
      <c r="K16" s="1">
        <v>18</v>
      </c>
      <c r="L16" s="1">
        <v>278</v>
      </c>
      <c r="M16" s="1">
        <v>5</v>
      </c>
      <c r="N16" s="1">
        <v>78.5</v>
      </c>
      <c r="O16" s="1">
        <v>2</v>
      </c>
      <c r="P16" s="1">
        <v>41</v>
      </c>
      <c r="Q16" s="1">
        <v>2</v>
      </c>
      <c r="R16" s="1">
        <v>34</v>
      </c>
      <c r="S16" s="1">
        <v>6</v>
      </c>
      <c r="T16" s="1">
        <v>20</v>
      </c>
      <c r="U16" s="1"/>
      <c r="V16" s="1"/>
      <c r="W16" s="1">
        <v>4</v>
      </c>
      <c r="X16" s="1">
        <v>80.5</v>
      </c>
      <c r="Y16" s="1">
        <v>1</v>
      </c>
      <c r="Z16" s="1">
        <v>16</v>
      </c>
      <c r="AA16" s="1">
        <v>8</v>
      </c>
      <c r="AB16" s="1">
        <v>148</v>
      </c>
    </row>
    <row r="17" spans="1:28" x14ac:dyDescent="0.25">
      <c r="A17" s="44"/>
      <c r="B17" s="1" t="s">
        <v>56</v>
      </c>
      <c r="C17" s="1">
        <v>1</v>
      </c>
      <c r="D17" s="1">
        <v>462.5</v>
      </c>
      <c r="E17" s="1"/>
      <c r="F17" s="1"/>
      <c r="G17" s="1">
        <v>2</v>
      </c>
      <c r="H17" s="1">
        <v>745</v>
      </c>
      <c r="I17" s="1"/>
      <c r="J17" s="1"/>
      <c r="K17" s="1">
        <v>7</v>
      </c>
      <c r="L17" s="1">
        <v>1814</v>
      </c>
      <c r="M17" s="1">
        <v>2</v>
      </c>
      <c r="N17" s="1">
        <v>617</v>
      </c>
      <c r="O17" s="1">
        <v>1</v>
      </c>
      <c r="P17" s="1">
        <v>40.299999999999997</v>
      </c>
      <c r="Q17" s="1"/>
      <c r="R17" s="1"/>
      <c r="S17" s="1"/>
      <c r="T17" s="1"/>
      <c r="U17" s="1"/>
      <c r="V17" s="1"/>
      <c r="W17" s="1">
        <v>1</v>
      </c>
      <c r="X17" s="1">
        <v>263</v>
      </c>
      <c r="Y17" s="1"/>
      <c r="Z17" s="1"/>
      <c r="AA17" s="1"/>
      <c r="AB17" s="1"/>
    </row>
    <row r="18" spans="1:28" x14ac:dyDescent="0.25">
      <c r="A18" s="44"/>
      <c r="B18" s="1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6</v>
      </c>
      <c r="T18" s="1">
        <v>20</v>
      </c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56" t="s">
        <v>21</v>
      </c>
      <c r="B19" s="56"/>
      <c r="C19" s="1">
        <f t="shared" ref="C19:AB19" si="0">SUM(C3:C18)</f>
        <v>46</v>
      </c>
      <c r="D19" s="1">
        <f t="shared" si="0"/>
        <v>998</v>
      </c>
      <c r="E19" s="1">
        <f t="shared" si="0"/>
        <v>7</v>
      </c>
      <c r="F19" s="1">
        <f t="shared" si="0"/>
        <v>77</v>
      </c>
      <c r="G19" s="1">
        <f t="shared" si="0"/>
        <v>80</v>
      </c>
      <c r="H19" s="1">
        <f t="shared" si="0"/>
        <v>1744.5</v>
      </c>
      <c r="I19" s="1">
        <f t="shared" si="0"/>
        <v>5</v>
      </c>
      <c r="J19" s="1">
        <f t="shared" si="0"/>
        <v>119.5</v>
      </c>
      <c r="K19" s="1">
        <f t="shared" si="0"/>
        <v>122</v>
      </c>
      <c r="L19" s="1">
        <f t="shared" si="0"/>
        <v>2790</v>
      </c>
      <c r="M19" s="1">
        <f t="shared" si="0"/>
        <v>24</v>
      </c>
      <c r="N19" s="1">
        <f t="shared" si="0"/>
        <v>949</v>
      </c>
      <c r="O19" s="1">
        <f t="shared" si="0"/>
        <v>17</v>
      </c>
      <c r="P19" s="1">
        <f t="shared" si="0"/>
        <v>248.8</v>
      </c>
      <c r="Q19" s="1">
        <f t="shared" si="0"/>
        <v>46</v>
      </c>
      <c r="R19" s="1">
        <f t="shared" si="0"/>
        <v>480</v>
      </c>
      <c r="S19" s="1">
        <f t="shared" si="0"/>
        <v>48</v>
      </c>
      <c r="T19" s="1">
        <f t="shared" si="0"/>
        <v>330.5</v>
      </c>
      <c r="U19" s="1">
        <f t="shared" si="0"/>
        <v>6</v>
      </c>
      <c r="V19" s="1">
        <f t="shared" si="0"/>
        <v>363</v>
      </c>
      <c r="W19" s="1">
        <f t="shared" si="0"/>
        <v>43</v>
      </c>
      <c r="X19" s="1">
        <f t="shared" si="0"/>
        <v>752.5</v>
      </c>
      <c r="Y19" s="1">
        <f t="shared" si="0"/>
        <v>24</v>
      </c>
      <c r="Z19" s="1">
        <f t="shared" si="0"/>
        <v>303</v>
      </c>
      <c r="AA19" s="1">
        <f t="shared" si="0"/>
        <v>37</v>
      </c>
      <c r="AB19" s="1">
        <f t="shared" si="0"/>
        <v>663</v>
      </c>
    </row>
    <row r="20" spans="1:28" ht="30" x14ac:dyDescent="0.25">
      <c r="A20" s="12" t="s">
        <v>36</v>
      </c>
      <c r="B20" s="5">
        <f>SUM(C20:AA20)</f>
        <v>131.6</v>
      </c>
      <c r="C20" s="57">
        <v>13.5</v>
      </c>
      <c r="D20" s="57"/>
      <c r="E20" s="53">
        <v>0.5</v>
      </c>
      <c r="F20" s="53"/>
      <c r="G20" s="53">
        <v>21</v>
      </c>
      <c r="H20" s="53"/>
      <c r="I20" s="53">
        <v>4.5</v>
      </c>
      <c r="J20" s="53"/>
      <c r="K20" s="53">
        <v>21.5</v>
      </c>
      <c r="L20" s="53"/>
      <c r="M20" s="53">
        <v>3.5</v>
      </c>
      <c r="N20" s="53"/>
      <c r="O20" s="43">
        <v>9</v>
      </c>
      <c r="P20" s="43"/>
      <c r="Q20" s="43">
        <v>26</v>
      </c>
      <c r="R20" s="43"/>
      <c r="S20" s="43">
        <v>2.6</v>
      </c>
      <c r="T20" s="43"/>
      <c r="U20" s="43">
        <v>1.5</v>
      </c>
      <c r="V20" s="43"/>
      <c r="W20" s="43">
        <v>11.5</v>
      </c>
      <c r="X20" s="43"/>
      <c r="Y20" s="43">
        <v>5</v>
      </c>
      <c r="Z20" s="43"/>
      <c r="AA20" s="43">
        <v>11.5</v>
      </c>
      <c r="AB20" s="43"/>
    </row>
    <row r="21" spans="1:28" ht="45" x14ac:dyDescent="0.25">
      <c r="A21" s="12" t="s">
        <v>35</v>
      </c>
      <c r="B21" s="5">
        <f>SUM(C21:AA21)</f>
        <v>21.602659852399999</v>
      </c>
      <c r="C21" s="43">
        <f>SUM(D8:D17)*(0.002204623)</f>
        <v>2.200213754</v>
      </c>
      <c r="D21" s="43"/>
      <c r="E21" s="43">
        <f>SUM(F8:F17)*(0.002204623)</f>
        <v>0.16975597100000001</v>
      </c>
      <c r="F21" s="43"/>
      <c r="G21" s="43">
        <f>SUM(H8:H17)*(0.002204623)</f>
        <v>3.8459648235000001</v>
      </c>
      <c r="H21" s="43"/>
      <c r="I21" s="43">
        <f>SUM(J8:J17)*(0.002204623)</f>
        <v>0.26345244850000005</v>
      </c>
      <c r="J21" s="43"/>
      <c r="K21" s="43">
        <f>SUM(L8:L17)*(0.002204623)</f>
        <v>6.1508981700000005</v>
      </c>
      <c r="L21" s="43"/>
      <c r="M21" s="43">
        <f>SUM(N8:N17)*(0.002204623)</f>
        <v>2.0921872270000001</v>
      </c>
      <c r="N21" s="43"/>
      <c r="O21" s="43">
        <f>SUM(P8:P17)*(0.002204623)</f>
        <v>0.54851020240000004</v>
      </c>
      <c r="P21" s="43"/>
      <c r="Q21" s="43">
        <f>SUM(R8:R17)*(0.002204623)</f>
        <v>1.05821904</v>
      </c>
      <c r="R21" s="43"/>
      <c r="S21" s="43">
        <f>SUM(T8:T17)*(0.002204623)</f>
        <v>0.68453544150000001</v>
      </c>
      <c r="T21" s="43"/>
      <c r="U21" s="43">
        <f>SUM(V8:V17)*(0.002204623)</f>
        <v>0.80027814900000005</v>
      </c>
      <c r="V21" s="43"/>
      <c r="W21" s="43">
        <f>SUM(X8:X17)*(0.002204623)</f>
        <v>1.6589788075</v>
      </c>
      <c r="X21" s="43"/>
      <c r="Y21" s="43">
        <f>SUM(Z8:Z17)*(0.002204623)</f>
        <v>0.66800076900000005</v>
      </c>
      <c r="Z21" s="43"/>
      <c r="AA21" s="43">
        <f>SUM(AB8:AB17)*(0.002204623)</f>
        <v>1.461665049</v>
      </c>
      <c r="AB21" s="43"/>
    </row>
    <row r="22" spans="1:28" ht="30" x14ac:dyDescent="0.25">
      <c r="A22" s="12" t="s">
        <v>34</v>
      </c>
      <c r="B22" s="15">
        <f>B21/B20</f>
        <v>0.16415395024620061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</row>
    <row r="23" spans="1:28" x14ac:dyDescent="0.25">
      <c r="C23" s="6"/>
      <c r="D23" s="8"/>
      <c r="J23" s="9"/>
      <c r="K23" s="9"/>
      <c r="L23" s="9"/>
      <c r="M23" s="9"/>
      <c r="N23" s="9"/>
      <c r="O23" s="9"/>
      <c r="P23" s="9"/>
      <c r="Q23" s="3"/>
      <c r="R23" s="4"/>
    </row>
  </sheetData>
  <mergeCells count="44">
    <mergeCell ref="U21:V21"/>
    <mergeCell ref="W21:X21"/>
    <mergeCell ref="Y21:Z21"/>
    <mergeCell ref="AA21:AB21"/>
    <mergeCell ref="AA20:AB20"/>
    <mergeCell ref="U20:V20"/>
    <mergeCell ref="W20:X20"/>
    <mergeCell ref="Y20:Z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O20:P20"/>
    <mergeCell ref="Q20:R20"/>
    <mergeCell ref="S20:T20"/>
    <mergeCell ref="M20:N20"/>
    <mergeCell ref="C20:D20"/>
    <mergeCell ref="E20:F20"/>
    <mergeCell ref="G20:H20"/>
    <mergeCell ref="I20:J20"/>
    <mergeCell ref="K20:L20"/>
    <mergeCell ref="Y1:Z1"/>
    <mergeCell ref="AA1:AB1"/>
    <mergeCell ref="A2:B2"/>
    <mergeCell ref="A3:A7"/>
    <mergeCell ref="A8:A18"/>
    <mergeCell ref="U1:V1"/>
    <mergeCell ref="W1:X1"/>
    <mergeCell ref="A19:B19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Shoreline Cleanup Data</vt:lpstr>
      <vt:lpstr>Compost 2025 Data</vt:lpstr>
      <vt:lpstr>Recycling Contamination</vt:lpstr>
      <vt:lpstr>Landfill Contamination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Evangelista, Ivette</dc:creator>
  <cp:lastModifiedBy>Hayes, Siddhartha</cp:lastModifiedBy>
  <dcterms:created xsi:type="dcterms:W3CDTF">2025-12-01T20:04:17Z</dcterms:created>
  <dcterms:modified xsi:type="dcterms:W3CDTF">2025-12-23T17:32:22Z</dcterms:modified>
</cp:coreProperties>
</file>